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tabRatio="603" activeTab="0"/>
  </bookViews>
  <sheets>
    <sheet name="Intro" sheetId="3" r:id="rId1"/>
    <sheet name="Input Sheet" sheetId="1" r:id="rId2"/>
    <sheet name="Summary Sheet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<sst xmlns="http://schemas.openxmlformats.org/spreadsheetml/2006/main" count="142" uniqueCount="82">
  <si>
    <t>Annual in Arrears</t>
  </si>
  <si>
    <t>Annual Upfront</t>
  </si>
  <si>
    <t>Monthly</t>
  </si>
  <si>
    <t>Lease Term</t>
  </si>
  <si>
    <t>Payment Frequency</t>
  </si>
  <si>
    <t>Commencement Month</t>
  </si>
  <si>
    <t>Name</t>
  </si>
  <si>
    <t>S/N</t>
  </si>
  <si>
    <t>Forecast End Month</t>
  </si>
  <si>
    <t>Forecast Start Month</t>
  </si>
  <si>
    <t>List of Months</t>
  </si>
  <si>
    <t>Payment Amount ($)</t>
  </si>
  <si>
    <t>Main Office</t>
  </si>
  <si>
    <t>Category</t>
  </si>
  <si>
    <t xml:space="preserve">Renewal </t>
  </si>
  <si>
    <t>Annex Office</t>
  </si>
  <si>
    <t>New Lease</t>
  </si>
  <si>
    <t>Site Rental - New York</t>
  </si>
  <si>
    <t>Site Rental - Austin</t>
  </si>
  <si>
    <t>Site Rental - San Diego</t>
  </si>
  <si>
    <t>Site Rental - Dallas</t>
  </si>
  <si>
    <t>Site Rental - San Jose</t>
  </si>
  <si>
    <t>Site Rental - Columbus</t>
  </si>
  <si>
    <t>Site Rental - Charlotte</t>
  </si>
  <si>
    <t>Site Rental - Inidanapolis</t>
  </si>
  <si>
    <t>Fibre - Seattle</t>
  </si>
  <si>
    <t>Fibre - Boston</t>
  </si>
  <si>
    <t>Retail Stores - New york city</t>
  </si>
  <si>
    <t>Duct Access - Las Vegas</t>
  </si>
  <si>
    <t>Duct Access - Memphis</t>
  </si>
  <si>
    <t>Data Centre - Sacramento</t>
  </si>
  <si>
    <t>Duct Access - Tulsa</t>
  </si>
  <si>
    <t>Duct Access - Miami</t>
  </si>
  <si>
    <t>Duct Access - Wichita</t>
  </si>
  <si>
    <t>Duct Access - Orlando</t>
  </si>
  <si>
    <t>Offices - New York</t>
  </si>
  <si>
    <t>Offices - Sacramento</t>
  </si>
  <si>
    <t>Site Rental - Chesapeake</t>
  </si>
  <si>
    <t>Site Rental - Arlington</t>
  </si>
  <si>
    <t>Renewal</t>
  </si>
  <si>
    <t>Fibre - Salt Lake City</t>
  </si>
  <si>
    <t>Fibre - Montgomery</t>
  </si>
  <si>
    <t>Fibre - Santa Rosa</t>
  </si>
  <si>
    <t>Retail Sores - Miami</t>
  </si>
  <si>
    <t>Duct Access - Santa Rosa</t>
  </si>
  <si>
    <t>Data Centre - Oceanside</t>
  </si>
  <si>
    <t>Site Rental - Springfield</t>
  </si>
  <si>
    <t>Site Rental - Kansas City</t>
  </si>
  <si>
    <t>Site Rental - Hollywood</t>
  </si>
  <si>
    <t>Fibre - Kent</t>
  </si>
  <si>
    <t>Fibre - Houston</t>
  </si>
  <si>
    <t>Fibre - San Antonio</t>
  </si>
  <si>
    <t>Fibre - Denver</t>
  </si>
  <si>
    <t>Offices - Austin</t>
  </si>
  <si>
    <t>Offices - Tucson</t>
  </si>
  <si>
    <t>Duct Access - Baltimore</t>
  </si>
  <si>
    <t>Duct Access - Fresno</t>
  </si>
  <si>
    <t>Site Rental - Atlanta</t>
  </si>
  <si>
    <t>Site Rental - Long Beach</t>
  </si>
  <si>
    <t>Site Rental - Oakland</t>
  </si>
  <si>
    <t>Fibre - Tampa</t>
  </si>
  <si>
    <t>Fibre - Louisville</t>
  </si>
  <si>
    <t>Duct Access - Irvine</t>
  </si>
  <si>
    <t>Duct Access - Cincinnati</t>
  </si>
  <si>
    <t>Site Rental - Pittsburgh</t>
  </si>
  <si>
    <t xml:space="preserve"> </t>
  </si>
  <si>
    <t>New Leases Only</t>
  </si>
  <si>
    <t>Count of Leases</t>
  </si>
  <si>
    <t>Total Annual Amount</t>
  </si>
  <si>
    <t>Post:</t>
  </si>
  <si>
    <t>Author</t>
  </si>
  <si>
    <t>ModelsbyTalias</t>
  </si>
  <si>
    <t>Website</t>
  </si>
  <si>
    <t>www.modelsbytalias.com</t>
  </si>
  <si>
    <t>Page Link</t>
  </si>
  <si>
    <t>ü</t>
  </si>
  <si>
    <t>© www.modelsbytalias.com</t>
  </si>
  <si>
    <t>Pages</t>
  </si>
  <si>
    <t>Input Sheet</t>
  </si>
  <si>
    <t>Summary Sheet</t>
  </si>
  <si>
    <t>Excel SUMIFS Function</t>
  </si>
  <si>
    <t>https://www.modelsbytalias.com/excel-sumifs-function/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</si>
</sst>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&quot; Years&quot;"/>
    <numFmt numFmtId="165" formatCode="_-* #,##0.00_-;\-* #,##0.00_-;_-* &quot;-&quot;??_-;_-@_-"/>
    <numFmt numFmtId="166" formatCode="_-\ #,##0_-;\-* #,##0_-;_-* &quot;-&quot;??_-;_-@_-"/>
    <numFmt numFmtId="167" formatCode="_-* #,##0_-;\-* #,##0_-;_-* &quot;-&quot;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Vodafone Rg"/>
      <family val="2"/>
    </font>
    <font>
      <sz val="9"/>
      <color theme="1"/>
      <name val="Vodafone Rg"/>
      <family val="2"/>
    </font>
    <font>
      <b/>
      <sz val="11"/>
      <color rgb="FFFFFFFF"/>
      <name val="Vodafone Rg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</cellStyleXfs>
  <cellXfs count="48">
    <xf numFmtId="0" fontId="0" fillId="0" borderId="0" xfId="0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7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7" fontId="6" fillId="0" borderId="0" xfId="0" applyNumberFormat="1" applyFont="1" applyAlignment="1">
      <alignment horizontal="center"/>
    </xf>
    <xf numFmtId="166" fontId="6" fillId="0" borderId="0" xfId="18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0" borderId="2" xfId="0" applyFont="1" applyBorder="1"/>
    <xf numFmtId="17" fontId="9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0" xfId="0" applyFont="1"/>
    <xf numFmtId="0" fontId="11" fillId="4" borderId="0" xfId="0" applyFont="1" applyFill="1"/>
    <xf numFmtId="17" fontId="11" fillId="2" borderId="0" xfId="0" applyNumberFormat="1" applyFont="1" applyFill="1"/>
    <xf numFmtId="0" fontId="9" fillId="0" borderId="3" xfId="0" applyFont="1" applyBorder="1"/>
    <xf numFmtId="0" fontId="10" fillId="0" borderId="3" xfId="0" applyFont="1" applyBorder="1"/>
    <xf numFmtId="167" fontId="9" fillId="0" borderId="3" xfId="18" applyNumberFormat="1" applyFont="1" applyBorder="1"/>
    <xf numFmtId="0" fontId="0" fillId="5" borderId="0" xfId="0" applyFill="1"/>
    <xf numFmtId="0" fontId="0" fillId="5" borderId="0" xfId="0" applyFill="1" applyProtection="1">
      <protection locked="0"/>
    </xf>
    <xf numFmtId="0" fontId="13" fillId="5" borderId="0" xfId="0" applyFont="1" applyFill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21" applyAlignment="1" applyProtection="1">
      <alignment/>
      <protection/>
    </xf>
    <xf numFmtId="0" fontId="19" fillId="0" borderId="0" xfId="0" applyFont="1"/>
    <xf numFmtId="0" fontId="13" fillId="0" borderId="0" xfId="0" applyFont="1" applyAlignment="1">
      <alignment vertical="center"/>
    </xf>
    <xf numFmtId="0" fontId="20" fillId="6" borderId="2" xfId="0" applyFont="1" applyFill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5" borderId="0" xfId="0" applyFont="1" applyFill="1"/>
    <xf numFmtId="0" fontId="22" fillId="5" borderId="0" xfId="0" applyFont="1" applyFill="1"/>
    <xf numFmtId="0" fontId="20" fillId="0" borderId="0" xfId="0" applyFont="1" applyFill="1" applyBorder="1" applyAlignment="1">
      <alignment horizontal="center"/>
    </xf>
    <xf numFmtId="0" fontId="24" fillId="5" borderId="0" xfId="20" applyFont="1" applyFill="1" applyAlignment="1" applyProtection="1">
      <alignment horizontal="left" vertical="center"/>
      <protection/>
    </xf>
    <xf numFmtId="0" fontId="24" fillId="5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sumifs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00F9-8888-4EDB-B7C1-6B423F158170}">
  <dimension ref="A2:G23"/>
  <sheetViews>
    <sheetView showGridLines="0" tabSelected="1" workbookViewId="0" topLeftCell="A1">
      <selection activeCell="E20" sqref="E20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7"/>
      <c r="B2" s="27"/>
      <c r="C2" s="27"/>
      <c r="D2" s="28"/>
      <c r="E2" s="27"/>
      <c r="F2" s="27"/>
      <c r="G2" s="27"/>
    </row>
    <row r="3" spans="1:7" ht="15.75">
      <c r="A3" s="29"/>
      <c r="B3" s="30" t="s">
        <v>69</v>
      </c>
      <c r="C3" s="30"/>
      <c r="D3" s="31" t="s">
        <v>80</v>
      </c>
      <c r="E3" s="32"/>
      <c r="F3" s="32"/>
      <c r="G3" s="29"/>
    </row>
    <row r="4" spans="1:7" ht="5.1" customHeight="1">
      <c r="A4" s="29"/>
      <c r="B4" s="30"/>
      <c r="C4" s="30"/>
      <c r="D4" s="31"/>
      <c r="E4" s="32"/>
      <c r="F4" s="32"/>
      <c r="G4" s="29"/>
    </row>
    <row r="5" spans="1:7" ht="15">
      <c r="A5" s="29"/>
      <c r="B5" s="32" t="s">
        <v>70</v>
      </c>
      <c r="C5" s="32"/>
      <c r="D5" s="33" t="s">
        <v>71</v>
      </c>
      <c r="E5" s="32"/>
      <c r="F5" s="32"/>
      <c r="G5" s="29"/>
    </row>
    <row r="6" spans="1:7" ht="15.75">
      <c r="A6" s="29"/>
      <c r="B6" s="34" t="s">
        <v>72</v>
      </c>
      <c r="C6" s="32"/>
      <c r="D6" s="35" t="s">
        <v>73</v>
      </c>
      <c r="E6" s="32"/>
      <c r="F6" s="32"/>
      <c r="G6" s="29"/>
    </row>
    <row r="7" spans="1:7" ht="15.75">
      <c r="A7" s="29"/>
      <c r="B7" s="34" t="s">
        <v>74</v>
      </c>
      <c r="C7" s="32"/>
      <c r="D7" s="35" t="s">
        <v>81</v>
      </c>
      <c r="E7" s="32"/>
      <c r="F7" s="32"/>
      <c r="G7" s="29"/>
    </row>
    <row r="8" spans="1:7" ht="15">
      <c r="A8" s="29"/>
      <c r="B8" s="32"/>
      <c r="C8" s="32"/>
      <c r="D8" s="36"/>
      <c r="E8" s="32"/>
      <c r="F8" s="32"/>
      <c r="G8" s="29"/>
    </row>
    <row r="9" spans="1:7" ht="15.75">
      <c r="A9" s="27"/>
      <c r="B9" s="32"/>
      <c r="C9" s="32"/>
      <c r="D9" s="34"/>
      <c r="G9" s="27"/>
    </row>
    <row r="10" spans="1:7" ht="15.75">
      <c r="A10" s="27"/>
      <c r="B10" s="37" t="s">
        <v>77</v>
      </c>
      <c r="C10" s="37"/>
      <c r="D10" s="34"/>
      <c r="G10" s="27"/>
    </row>
    <row r="11" spans="1:7" ht="15.75">
      <c r="A11" s="27"/>
      <c r="B11" s="37"/>
      <c r="C11" s="38" t="s">
        <v>75</v>
      </c>
      <c r="D11" s="39" t="s">
        <v>78</v>
      </c>
      <c r="G11" s="27"/>
    </row>
    <row r="12" spans="1:7" ht="7.15" customHeight="1">
      <c r="A12" s="27"/>
      <c r="B12" s="37"/>
      <c r="C12" s="37"/>
      <c r="D12" s="39"/>
      <c r="G12" s="27"/>
    </row>
    <row r="13" spans="1:7" ht="15.75">
      <c r="A13" s="27"/>
      <c r="B13" s="37"/>
      <c r="C13" s="38" t="s">
        <v>75</v>
      </c>
      <c r="D13" s="39" t="s">
        <v>79</v>
      </c>
      <c r="G13" s="27"/>
    </row>
    <row r="14" spans="1:7" ht="7.15" customHeight="1">
      <c r="A14" s="27"/>
      <c r="B14" s="37"/>
      <c r="C14" s="37"/>
      <c r="D14" s="39"/>
      <c r="G14" s="27"/>
    </row>
    <row r="15" spans="1:7" ht="15.75">
      <c r="A15" s="27"/>
      <c r="B15" s="37"/>
      <c r="C15" s="45"/>
      <c r="D15" s="39"/>
      <c r="G15" s="27"/>
    </row>
    <row r="16" spans="1:7" ht="7.15" customHeight="1">
      <c r="A16" s="27"/>
      <c r="B16" s="37"/>
      <c r="C16" s="37"/>
      <c r="D16" s="39"/>
      <c r="G16" s="27"/>
    </row>
    <row r="17" spans="1:7" ht="15.75">
      <c r="A17" s="27"/>
      <c r="B17" s="37"/>
      <c r="C17" s="40"/>
      <c r="D17" s="39"/>
      <c r="G17" s="27"/>
    </row>
    <row r="18" spans="1:7" ht="15.75">
      <c r="A18" s="27"/>
      <c r="B18" s="37"/>
      <c r="C18" s="37"/>
      <c r="D18" s="39"/>
      <c r="G18" s="27"/>
    </row>
    <row r="19" spans="1:7" ht="15.75">
      <c r="A19" s="27"/>
      <c r="B19" s="32"/>
      <c r="C19" s="32"/>
      <c r="D19" s="34"/>
      <c r="G19" s="27"/>
    </row>
    <row r="20" spans="1:7" ht="15">
      <c r="A20" s="27"/>
      <c r="B20" s="37"/>
      <c r="C20" s="37"/>
      <c r="D20" s="41"/>
      <c r="G20" s="27"/>
    </row>
    <row r="21" spans="1:7" ht="15">
      <c r="A21" s="27"/>
      <c r="G21" s="27"/>
    </row>
    <row r="22" spans="1:7" ht="15">
      <c r="A22" s="27"/>
      <c r="D22" s="42"/>
      <c r="G22" s="27"/>
    </row>
    <row r="23" spans="1:7" ht="15.75">
      <c r="A23" s="27"/>
      <c r="B23" s="43" t="s">
        <v>76</v>
      </c>
      <c r="C23" s="43"/>
      <c r="D23" s="44"/>
      <c r="E23" s="27"/>
      <c r="F23" s="27"/>
      <c r="G23" s="27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</sheetData>
  <hyperlinks>
    <hyperlink ref="D6" r:id="rId1" display="http://www.modelsbytalias.com/"/>
    <hyperlink ref="D7" r:id="rId2" display="https://www.modelsbytalias.com/excel-sumifs-function/"/>
    <hyperlink ref="D11" location="'Input Sheet'!A1" display="Input Sheet"/>
    <hyperlink ref="D13" location="'Summary Sheet'!A1" display="Summary Shee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AA55-AF77-48F2-A0FC-1B9C5FBEAB1C}">
  <sheetPr>
    <tabColor rgb="FFFF0000"/>
  </sheetPr>
  <dimension ref="B1:P277"/>
  <sheetViews>
    <sheetView showGridLines="0" zoomScale="70" zoomScaleNormal="70" workbookViewId="0" topLeftCell="A1">
      <selection activeCell="B1" sqref="B1:D1"/>
    </sheetView>
  </sheetViews>
  <sheetFormatPr defaultColWidth="0" defaultRowHeight="15"/>
  <cols>
    <col min="1" max="1" width="1.8515625" style="0" customWidth="1"/>
    <col min="2" max="2" width="25.8515625" style="0" bestFit="1" customWidth="1"/>
    <col min="3" max="3" width="28.00390625" style="0" customWidth="1"/>
    <col min="4" max="4" width="23.00390625" style="0" customWidth="1"/>
    <col min="5" max="5" width="27.00390625" style="0" customWidth="1"/>
    <col min="6" max="6" width="23.00390625" style="0" hidden="1" customWidth="1"/>
    <col min="7" max="7" width="23.421875" style="0" customWidth="1"/>
    <col min="8" max="8" width="21.00390625" style="0" hidden="1" customWidth="1"/>
    <col min="9" max="9" width="12.57421875" style="0" customWidth="1"/>
    <col min="10" max="10" width="4.57421875" style="0" customWidth="1"/>
    <col min="11" max="12" width="8.7109375" style="0" customWidth="1"/>
    <col min="13" max="16" width="8.7109375" style="0" hidden="1" customWidth="1"/>
    <col min="17" max="17" width="8.7109375" style="0" customWidth="1"/>
    <col min="18" max="18" width="0" style="0" hidden="1" customWidth="1"/>
    <col min="19" max="16384" width="8.7109375" style="0" hidden="1" customWidth="1"/>
  </cols>
  <sheetData>
    <row r="1" spans="2:16" ht="16.9" customHeight="1">
      <c r="B1" s="46" t="str">
        <f ca="1">HYPERLINK("#"&amp;CELL("address",INDEX(Intro!$D:$D,MATCH("Input Sheet",Intro!$D:$D,0))),"Return to Intro")</f>
        <v>Return to Intro</v>
      </c>
      <c r="C1" s="47"/>
      <c r="D1" s="47"/>
      <c r="G1" s="9">
        <f>ROUNDDOWN(((E2-C2)+30)/30,0)</f>
        <v>12</v>
      </c>
      <c r="M1" s="5" t="s">
        <v>10</v>
      </c>
      <c r="N1" s="5"/>
      <c r="O1" s="5"/>
      <c r="P1" s="5"/>
    </row>
    <row r="2" spans="2:16" ht="15">
      <c r="B2" s="18" t="s">
        <v>9</v>
      </c>
      <c r="C2" s="19">
        <v>44562</v>
      </c>
      <c r="D2" s="20" t="s">
        <v>8</v>
      </c>
      <c r="E2" s="19">
        <v>44896</v>
      </c>
      <c r="M2" s="6">
        <f>C2</f>
        <v>44562</v>
      </c>
      <c r="N2" s="6">
        <f aca="true" t="shared" si="0" ref="N2:N16">M2</f>
        <v>44562</v>
      </c>
      <c r="O2" s="5" t="s">
        <v>2</v>
      </c>
      <c r="P2" s="8">
        <v>2</v>
      </c>
    </row>
    <row r="3" spans="13:16" ht="8.25" customHeight="1">
      <c r="M3" s="6" t="str">
        <f>_xlfn.IFERROR(IF(EOMONTH(#REF!,N1)+1&lt;=$E$2,EOMONTH(#REF!,N1)+1,""),"")</f>
        <v/>
      </c>
      <c r="N3" s="6" t="str">
        <f t="shared" si="0"/>
        <v/>
      </c>
      <c r="O3" s="5"/>
      <c r="P3" s="8">
        <v>8</v>
      </c>
    </row>
    <row r="4" spans="2:16" ht="18.4" customHeight="1">
      <c r="B4" s="16" t="s">
        <v>7</v>
      </c>
      <c r="C4" s="17" t="s">
        <v>6</v>
      </c>
      <c r="D4" s="17" t="s">
        <v>13</v>
      </c>
      <c r="E4" s="16" t="s">
        <v>5</v>
      </c>
      <c r="F4" s="16" t="s">
        <v>5</v>
      </c>
      <c r="G4" s="16" t="s">
        <v>11</v>
      </c>
      <c r="H4" s="16" t="s">
        <v>4</v>
      </c>
      <c r="I4" s="16" t="s">
        <v>3</v>
      </c>
      <c r="K4" s="7"/>
      <c r="L4" s="7"/>
      <c r="M4" s="6" t="str">
        <f>_xlfn.IFERROR(IF(EOMONTH(M3,N1)+1&lt;=$E$2,EOMONTH(M3,N1)+1,""),"")</f>
        <v/>
      </c>
      <c r="N4" s="6" t="str">
        <f t="shared" si="0"/>
        <v/>
      </c>
      <c r="O4" s="5"/>
      <c r="P4" s="5"/>
    </row>
    <row r="5" spans="2:16" ht="15" customHeight="1">
      <c r="B5" s="11">
        <v>1</v>
      </c>
      <c r="C5" s="12" t="s">
        <v>17</v>
      </c>
      <c r="D5" s="12" t="s">
        <v>14</v>
      </c>
      <c r="E5" s="13">
        <v>44562</v>
      </c>
      <c r="F5" s="1">
        <f aca="true" t="shared" si="1" ref="F5:F68">_xlfn.IFERROR(EOMONTH(E5,-1)+1,0)</f>
        <v>44562</v>
      </c>
      <c r="G5" s="14">
        <v>150000</v>
      </c>
      <c r="H5" s="2" t="s">
        <v>2</v>
      </c>
      <c r="I5" s="15">
        <v>8</v>
      </c>
      <c r="K5" s="2"/>
      <c r="M5" s="6" t="str">
        <f>_xlfn.IFERROR(IF(EOMONTH(M4,N1)+1&lt;=$E$2,EOMONTH(M4,N1)+1,""),"")</f>
        <v/>
      </c>
      <c r="N5" s="6" t="str">
        <f t="shared" si="0"/>
        <v/>
      </c>
      <c r="O5" s="5"/>
      <c r="P5" s="5"/>
    </row>
    <row r="6" spans="2:16" ht="15" customHeight="1">
      <c r="B6" s="11">
        <v>2</v>
      </c>
      <c r="C6" s="12" t="s">
        <v>29</v>
      </c>
      <c r="D6" s="12" t="s">
        <v>16</v>
      </c>
      <c r="E6" s="13">
        <v>44593</v>
      </c>
      <c r="F6" s="1">
        <f t="shared" si="1"/>
        <v>44593</v>
      </c>
      <c r="G6" s="14">
        <v>50000</v>
      </c>
      <c r="H6" s="2" t="s">
        <v>2</v>
      </c>
      <c r="I6" s="15">
        <v>8</v>
      </c>
      <c r="K6" s="2"/>
      <c r="M6" s="6" t="str">
        <f>_xlfn.IFERROR(IF(EOMONTH(M5,N1)+1&lt;=$E$2,EOMONTH(M5,N1)+1,""),"")</f>
        <v/>
      </c>
      <c r="N6" s="6" t="str">
        <f t="shared" si="0"/>
        <v/>
      </c>
      <c r="O6" s="5"/>
      <c r="P6" s="5"/>
    </row>
    <row r="7" spans="2:16" ht="15" customHeight="1">
      <c r="B7" s="11">
        <v>3</v>
      </c>
      <c r="C7" s="12" t="s">
        <v>12</v>
      </c>
      <c r="D7" s="12" t="s">
        <v>14</v>
      </c>
      <c r="E7" s="13">
        <v>44562</v>
      </c>
      <c r="F7" s="1">
        <f t="shared" si="1"/>
        <v>44562</v>
      </c>
      <c r="G7" s="14">
        <v>35000</v>
      </c>
      <c r="H7" s="2" t="s">
        <v>0</v>
      </c>
      <c r="I7" s="15">
        <v>3</v>
      </c>
      <c r="K7" s="2"/>
      <c r="M7" s="6" t="str">
        <f>_xlfn.IFERROR(IF(EOMONTH(M6,N1)+1&lt;=$E$2,EOMONTH(M6,N1)+1,""),"")</f>
        <v/>
      </c>
      <c r="N7" s="6" t="str">
        <f t="shared" si="0"/>
        <v/>
      </c>
      <c r="O7" s="5"/>
      <c r="P7" s="5"/>
    </row>
    <row r="8" spans="2:16" ht="15" customHeight="1">
      <c r="B8" s="11">
        <v>4</v>
      </c>
      <c r="C8" s="12" t="s">
        <v>15</v>
      </c>
      <c r="D8" s="12" t="s">
        <v>14</v>
      </c>
      <c r="E8" s="13">
        <v>44621</v>
      </c>
      <c r="F8" s="1">
        <f t="shared" si="1"/>
        <v>44621</v>
      </c>
      <c r="G8" s="14">
        <v>60937</v>
      </c>
      <c r="H8" s="2" t="s">
        <v>2</v>
      </c>
      <c r="I8" s="15">
        <v>3</v>
      </c>
      <c r="K8" s="2"/>
      <c r="M8" s="6" t="str">
        <f>_xlfn.IFERROR(IF(EOMONTH(M7,N1)+1&lt;=$E$2,EOMONTH(M7,N1)+1,"")," ")</f>
        <v xml:space="preserve"> </v>
      </c>
      <c r="N8" s="6" t="str">
        <f t="shared" si="0"/>
        <v xml:space="preserve"> </v>
      </c>
      <c r="O8" s="5"/>
      <c r="P8" s="5"/>
    </row>
    <row r="9" spans="2:16" ht="15" customHeight="1">
      <c r="B9" s="11">
        <v>5</v>
      </c>
      <c r="C9" s="12" t="s">
        <v>25</v>
      </c>
      <c r="D9" s="12" t="s">
        <v>16</v>
      </c>
      <c r="E9" s="13">
        <v>44562</v>
      </c>
      <c r="F9" s="1">
        <f t="shared" si="1"/>
        <v>44562</v>
      </c>
      <c r="G9" s="14">
        <v>25978</v>
      </c>
      <c r="H9" s="2" t="s">
        <v>1</v>
      </c>
      <c r="I9" s="15">
        <v>8</v>
      </c>
      <c r="K9" s="2"/>
      <c r="M9" s="6" t="str">
        <f>_xlfn.IFERROR(IF(EOMONTH(M8,N1)+1&lt;=$E$2,EOMONTH(M8,N1)+1,"")," ")</f>
        <v xml:space="preserve"> </v>
      </c>
      <c r="N9" s="6" t="str">
        <f t="shared" si="0"/>
        <v xml:space="preserve"> </v>
      </c>
      <c r="O9" s="5"/>
      <c r="P9" s="5"/>
    </row>
    <row r="10" spans="2:16" ht="15" customHeight="1">
      <c r="B10" s="11">
        <v>6</v>
      </c>
      <c r="C10" s="12" t="s">
        <v>18</v>
      </c>
      <c r="D10" s="12" t="s">
        <v>16</v>
      </c>
      <c r="E10" s="13">
        <v>44652</v>
      </c>
      <c r="F10" s="1">
        <f t="shared" si="1"/>
        <v>44652</v>
      </c>
      <c r="G10" s="14">
        <v>131191</v>
      </c>
      <c r="H10" s="2" t="s">
        <v>0</v>
      </c>
      <c r="I10" s="15">
        <v>8</v>
      </c>
      <c r="K10" s="2"/>
      <c r="M10" s="6" t="str">
        <f>_xlfn.IFERROR(IF(EOMONTH(M9,N1)+1&lt;=$E$2,EOMONTH(M9,N1)+1,"")," ")</f>
        <v xml:space="preserve"> </v>
      </c>
      <c r="N10" s="6" t="str">
        <f t="shared" si="0"/>
        <v xml:space="preserve"> </v>
      </c>
      <c r="O10" s="5"/>
      <c r="P10" s="5"/>
    </row>
    <row r="11" spans="2:16" ht="15" customHeight="1">
      <c r="B11" s="11">
        <v>7</v>
      </c>
      <c r="C11" s="12" t="s">
        <v>19</v>
      </c>
      <c r="D11" s="12" t="s">
        <v>16</v>
      </c>
      <c r="E11" s="13">
        <v>44652</v>
      </c>
      <c r="F11" s="1">
        <f t="shared" si="1"/>
        <v>44652</v>
      </c>
      <c r="G11" s="14">
        <v>45233</v>
      </c>
      <c r="H11" s="2" t="s">
        <v>2</v>
      </c>
      <c r="I11" s="15">
        <v>8</v>
      </c>
      <c r="K11" s="2"/>
      <c r="L11" t="s">
        <v>65</v>
      </c>
      <c r="M11" s="6" t="str">
        <f>_xlfn.IFERROR(IF(EOMONTH(M10,N1)+1&lt;=$E$2,EOMONTH(M10,N1)+1,"")," ")</f>
        <v xml:space="preserve"> </v>
      </c>
      <c r="N11" s="6" t="str">
        <f t="shared" si="0"/>
        <v xml:space="preserve"> </v>
      </c>
      <c r="O11" s="5"/>
      <c r="P11" s="5"/>
    </row>
    <row r="12" spans="2:16" ht="15" customHeight="1">
      <c r="B12" s="11">
        <v>8</v>
      </c>
      <c r="C12" s="12" t="s">
        <v>20</v>
      </c>
      <c r="D12" s="12" t="s">
        <v>14</v>
      </c>
      <c r="E12" s="13">
        <v>44682</v>
      </c>
      <c r="F12" s="1">
        <f t="shared" si="1"/>
        <v>44682</v>
      </c>
      <c r="G12" s="14">
        <v>67187</v>
      </c>
      <c r="H12" s="2" t="s">
        <v>1</v>
      </c>
      <c r="I12" s="15">
        <v>8</v>
      </c>
      <c r="K12" s="2"/>
      <c r="M12" s="6" t="str">
        <f>_xlfn.IFERROR(IF(EOMONTH(M11,N$1)+1&lt;=$E$2,EOMONTH(M11,N$1)+1,"")," ")</f>
        <v xml:space="preserve"> </v>
      </c>
      <c r="N12" s="6" t="str">
        <f t="shared" si="0"/>
        <v xml:space="preserve"> </v>
      </c>
      <c r="O12" s="5"/>
      <c r="P12" s="5"/>
    </row>
    <row r="13" spans="2:16" ht="15" customHeight="1">
      <c r="B13" s="11">
        <v>9</v>
      </c>
      <c r="C13" s="12" t="s">
        <v>28</v>
      </c>
      <c r="D13" s="12" t="s">
        <v>16</v>
      </c>
      <c r="E13" s="13">
        <v>44713</v>
      </c>
      <c r="F13" s="1">
        <f t="shared" si="1"/>
        <v>44713</v>
      </c>
      <c r="G13" s="14">
        <v>135039</v>
      </c>
      <c r="H13" s="2" t="s">
        <v>0</v>
      </c>
      <c r="I13" s="15">
        <v>8</v>
      </c>
      <c r="K13" s="2"/>
      <c r="M13" s="6" t="str">
        <f>_xlfn.IFERROR(IF(EOMONTH(M12,N$1)+1&lt;=$E$2,EOMONTH(M12,N$1)+1,"")," ")</f>
        <v xml:space="preserve"> </v>
      </c>
      <c r="N13" s="6" t="str">
        <f t="shared" si="0"/>
        <v xml:space="preserve"> </v>
      </c>
      <c r="O13" s="5"/>
      <c r="P13" s="5"/>
    </row>
    <row r="14" spans="2:16" ht="15" customHeight="1">
      <c r="B14" s="11">
        <v>10</v>
      </c>
      <c r="C14" s="12" t="s">
        <v>26</v>
      </c>
      <c r="D14" s="12" t="s">
        <v>14</v>
      </c>
      <c r="E14" s="13">
        <v>44743</v>
      </c>
      <c r="F14" s="1">
        <f t="shared" si="1"/>
        <v>44743</v>
      </c>
      <c r="G14" s="14">
        <v>32230</v>
      </c>
      <c r="H14" s="2" t="s">
        <v>2</v>
      </c>
      <c r="I14" s="15">
        <v>8</v>
      </c>
      <c r="K14" s="2"/>
      <c r="M14" s="6" t="str">
        <f>_xlfn.IFERROR(IF(EOMONTH(M13,N$1)+1&lt;=$E$2,EOMONTH(M13,N$1)+1,"")," ")</f>
        <v xml:space="preserve"> </v>
      </c>
      <c r="N14" s="6" t="str">
        <f t="shared" si="0"/>
        <v xml:space="preserve"> </v>
      </c>
      <c r="O14" s="5"/>
      <c r="P14" s="5"/>
    </row>
    <row r="15" spans="2:16" ht="15" customHeight="1">
      <c r="B15" s="11">
        <v>11</v>
      </c>
      <c r="C15" s="12" t="s">
        <v>27</v>
      </c>
      <c r="D15" s="12" t="s">
        <v>14</v>
      </c>
      <c r="E15" s="13">
        <v>44774</v>
      </c>
      <c r="F15" s="1">
        <f t="shared" si="1"/>
        <v>44774</v>
      </c>
      <c r="G15" s="14">
        <v>29389</v>
      </c>
      <c r="H15" s="2" t="s">
        <v>1</v>
      </c>
      <c r="I15" s="15">
        <v>8</v>
      </c>
      <c r="K15" s="2"/>
      <c r="M15" s="6" t="str">
        <f>_xlfn.IFERROR(IF(EOMONTH(M14,N$1)+1&lt;=$E$2,EOMONTH(M14,N$1)+1,"")," ")</f>
        <v xml:space="preserve"> </v>
      </c>
      <c r="N15" s="6" t="str">
        <f t="shared" si="0"/>
        <v xml:space="preserve"> </v>
      </c>
      <c r="O15" s="5"/>
      <c r="P15" s="5"/>
    </row>
    <row r="16" spans="2:16" ht="15" customHeight="1">
      <c r="B16" s="11">
        <v>12</v>
      </c>
      <c r="C16" s="12" t="s">
        <v>21</v>
      </c>
      <c r="D16" s="12" t="s">
        <v>16</v>
      </c>
      <c r="E16" s="13">
        <v>44805</v>
      </c>
      <c r="F16" s="1">
        <f t="shared" si="1"/>
        <v>44805</v>
      </c>
      <c r="G16" s="14">
        <v>50993</v>
      </c>
      <c r="H16" s="2" t="s">
        <v>0</v>
      </c>
      <c r="I16" s="15">
        <v>8</v>
      </c>
      <c r="K16" s="2"/>
      <c r="M16" s="6" t="str">
        <f>_xlfn.IFERROR(IF(EOMONTH(M15,N$1)+1&lt;=$E$2,EOMONTH(M15,N$1)+1,"")," ")</f>
        <v xml:space="preserve"> </v>
      </c>
      <c r="N16" s="6" t="str">
        <f t="shared" si="0"/>
        <v xml:space="preserve"> </v>
      </c>
      <c r="O16" s="5"/>
      <c r="P16" s="5"/>
    </row>
    <row r="17" spans="2:16" ht="15" customHeight="1">
      <c r="B17" s="11">
        <v>13</v>
      </c>
      <c r="C17" s="12" t="s">
        <v>22</v>
      </c>
      <c r="D17" s="12" t="s">
        <v>16</v>
      </c>
      <c r="E17" s="13">
        <v>44835</v>
      </c>
      <c r="F17" s="1">
        <f t="shared" si="1"/>
        <v>44835</v>
      </c>
      <c r="G17" s="14">
        <v>121291</v>
      </c>
      <c r="H17" s="2"/>
      <c r="I17" s="15">
        <v>8</v>
      </c>
      <c r="K17" s="2"/>
      <c r="M17" s="5"/>
      <c r="N17" s="5"/>
      <c r="O17" s="5"/>
      <c r="P17" s="5"/>
    </row>
    <row r="18" spans="2:16" ht="15" customHeight="1">
      <c r="B18" s="11">
        <v>14</v>
      </c>
      <c r="C18" s="12" t="s">
        <v>23</v>
      </c>
      <c r="D18" s="12" t="s">
        <v>16</v>
      </c>
      <c r="E18" s="13">
        <v>44866</v>
      </c>
      <c r="F18" s="1">
        <f t="shared" si="1"/>
        <v>44866</v>
      </c>
      <c r="G18" s="14">
        <v>57158</v>
      </c>
      <c r="H18" s="3"/>
      <c r="I18" s="15">
        <v>8</v>
      </c>
      <c r="K18" s="2"/>
      <c r="M18" s="5"/>
      <c r="N18" s="5"/>
      <c r="O18" s="5"/>
      <c r="P18" s="5"/>
    </row>
    <row r="19" spans="2:11" ht="15" customHeight="1">
      <c r="B19" s="11">
        <v>15</v>
      </c>
      <c r="C19" s="12" t="s">
        <v>24</v>
      </c>
      <c r="D19" s="12" t="s">
        <v>16</v>
      </c>
      <c r="E19" s="13">
        <v>44896</v>
      </c>
      <c r="F19" s="1">
        <f t="shared" si="1"/>
        <v>44896</v>
      </c>
      <c r="G19" s="14">
        <v>119048</v>
      </c>
      <c r="H19" s="3"/>
      <c r="I19" s="15">
        <v>8</v>
      </c>
      <c r="K19" s="2"/>
    </row>
    <row r="20" spans="2:11" ht="15" customHeight="1">
      <c r="B20" s="11">
        <v>16</v>
      </c>
      <c r="C20" s="12" t="s">
        <v>30</v>
      </c>
      <c r="D20" s="12" t="s">
        <v>14</v>
      </c>
      <c r="E20" s="13">
        <v>44835</v>
      </c>
      <c r="F20" s="1">
        <f t="shared" si="1"/>
        <v>44835</v>
      </c>
      <c r="G20" s="14">
        <v>38126</v>
      </c>
      <c r="H20" s="3"/>
      <c r="I20" s="15">
        <v>5</v>
      </c>
      <c r="K20" s="2"/>
    </row>
    <row r="21" spans="2:11" ht="15" customHeight="1">
      <c r="B21" s="11">
        <v>17</v>
      </c>
      <c r="C21" s="12" t="s">
        <v>31</v>
      </c>
      <c r="D21" s="12" t="s">
        <v>16</v>
      </c>
      <c r="E21" s="13">
        <v>44866</v>
      </c>
      <c r="F21" s="1">
        <f t="shared" si="1"/>
        <v>44866</v>
      </c>
      <c r="G21" s="14">
        <v>82294</v>
      </c>
      <c r="H21" s="3"/>
      <c r="I21" s="15">
        <v>8</v>
      </c>
      <c r="K21" s="2"/>
    </row>
    <row r="22" spans="2:11" ht="15" customHeight="1">
      <c r="B22" s="11">
        <v>18</v>
      </c>
      <c r="C22" s="12" t="s">
        <v>32</v>
      </c>
      <c r="D22" s="12" t="s">
        <v>16</v>
      </c>
      <c r="E22" s="13">
        <v>44896</v>
      </c>
      <c r="F22" s="1">
        <f t="shared" si="1"/>
        <v>44896</v>
      </c>
      <c r="G22" s="14">
        <v>64425</v>
      </c>
      <c r="H22" s="3"/>
      <c r="I22" s="15">
        <v>8</v>
      </c>
      <c r="K22" s="2"/>
    </row>
    <row r="23" spans="2:11" ht="15" customHeight="1">
      <c r="B23" s="11">
        <v>19</v>
      </c>
      <c r="C23" s="12" t="s">
        <v>33</v>
      </c>
      <c r="D23" s="12" t="s">
        <v>16</v>
      </c>
      <c r="E23" s="13">
        <v>44562</v>
      </c>
      <c r="F23" s="1">
        <f t="shared" si="1"/>
        <v>44562</v>
      </c>
      <c r="G23" s="14">
        <v>27023</v>
      </c>
      <c r="H23" s="3"/>
      <c r="I23" s="15">
        <v>8</v>
      </c>
      <c r="K23" s="2"/>
    </row>
    <row r="24" spans="2:11" ht="15" customHeight="1">
      <c r="B24" s="11">
        <v>20</v>
      </c>
      <c r="C24" s="12" t="s">
        <v>34</v>
      </c>
      <c r="D24" s="12" t="s">
        <v>16</v>
      </c>
      <c r="E24" s="13">
        <v>44593</v>
      </c>
      <c r="F24" s="1">
        <f t="shared" si="1"/>
        <v>44593</v>
      </c>
      <c r="G24" s="14">
        <v>77582</v>
      </c>
      <c r="H24" s="3"/>
      <c r="I24" s="15">
        <v>8</v>
      </c>
      <c r="K24" s="2"/>
    </row>
    <row r="25" spans="2:11" ht="15" customHeight="1">
      <c r="B25" s="11">
        <v>21</v>
      </c>
      <c r="C25" s="12" t="s">
        <v>35</v>
      </c>
      <c r="D25" s="12" t="s">
        <v>39</v>
      </c>
      <c r="E25" s="13">
        <v>44621</v>
      </c>
      <c r="F25" s="1">
        <f t="shared" si="1"/>
        <v>44621</v>
      </c>
      <c r="G25" s="14">
        <v>54513</v>
      </c>
      <c r="H25" s="3"/>
      <c r="I25" s="15">
        <v>3</v>
      </c>
      <c r="K25" s="2"/>
    </row>
    <row r="26" spans="2:11" ht="15" customHeight="1">
      <c r="B26" s="11">
        <v>22</v>
      </c>
      <c r="C26" s="12" t="s">
        <v>36</v>
      </c>
      <c r="D26" s="12" t="s">
        <v>39</v>
      </c>
      <c r="E26" s="13">
        <v>44652</v>
      </c>
      <c r="F26" s="1">
        <f t="shared" si="1"/>
        <v>44652</v>
      </c>
      <c r="G26" s="14">
        <v>72940</v>
      </c>
      <c r="H26" s="3"/>
      <c r="I26" s="15">
        <v>3</v>
      </c>
      <c r="K26" s="2"/>
    </row>
    <row r="27" spans="2:11" ht="15" customHeight="1">
      <c r="B27" s="11">
        <v>23</v>
      </c>
      <c r="C27" s="12" t="s">
        <v>37</v>
      </c>
      <c r="D27" s="12" t="s">
        <v>16</v>
      </c>
      <c r="E27" s="13">
        <v>44682</v>
      </c>
      <c r="F27" s="1">
        <f t="shared" si="1"/>
        <v>44682</v>
      </c>
      <c r="G27" s="14">
        <v>40205</v>
      </c>
      <c r="H27" s="3"/>
      <c r="I27" s="15">
        <v>5</v>
      </c>
      <c r="K27" s="2"/>
    </row>
    <row r="28" spans="2:11" ht="15" customHeight="1">
      <c r="B28" s="11">
        <v>24</v>
      </c>
      <c r="C28" s="12" t="s">
        <v>38</v>
      </c>
      <c r="D28" s="12" t="s">
        <v>16</v>
      </c>
      <c r="E28" s="13">
        <v>44713</v>
      </c>
      <c r="F28" s="1">
        <f t="shared" si="1"/>
        <v>44713</v>
      </c>
      <c r="G28" s="14">
        <v>25770</v>
      </c>
      <c r="H28" s="3"/>
      <c r="I28" s="15">
        <v>5</v>
      </c>
      <c r="K28" s="2"/>
    </row>
    <row r="29" spans="2:11" ht="15" customHeight="1">
      <c r="B29" s="11">
        <v>25</v>
      </c>
      <c r="C29" s="12" t="s">
        <v>22</v>
      </c>
      <c r="D29" s="12" t="s">
        <v>16</v>
      </c>
      <c r="E29" s="13">
        <v>44743</v>
      </c>
      <c r="F29" s="1">
        <f t="shared" si="1"/>
        <v>44743</v>
      </c>
      <c r="G29" s="14">
        <v>56417</v>
      </c>
      <c r="H29" s="3"/>
      <c r="I29" s="15">
        <v>5</v>
      </c>
      <c r="K29" s="2"/>
    </row>
    <row r="30" spans="2:11" ht="15" customHeight="1">
      <c r="B30" s="11">
        <v>26</v>
      </c>
      <c r="C30" s="12" t="s">
        <v>40</v>
      </c>
      <c r="D30" s="12" t="s">
        <v>16</v>
      </c>
      <c r="E30" s="13">
        <v>44774</v>
      </c>
      <c r="F30" s="1">
        <f t="shared" si="1"/>
        <v>44774</v>
      </c>
      <c r="G30" s="14">
        <v>146123</v>
      </c>
      <c r="H30" s="3"/>
      <c r="I30" s="15">
        <v>5</v>
      </c>
      <c r="K30" s="2"/>
    </row>
    <row r="31" spans="2:11" ht="15" customHeight="1">
      <c r="B31" s="11">
        <v>27</v>
      </c>
      <c r="C31" s="12" t="s">
        <v>41</v>
      </c>
      <c r="D31" s="12" t="s">
        <v>16</v>
      </c>
      <c r="E31" s="13">
        <v>44805</v>
      </c>
      <c r="F31" s="1">
        <f t="shared" si="1"/>
        <v>44805</v>
      </c>
      <c r="G31" s="14">
        <v>136664</v>
      </c>
      <c r="H31" s="3"/>
      <c r="I31" s="15">
        <v>5</v>
      </c>
      <c r="K31" s="2"/>
    </row>
    <row r="32" spans="2:11" ht="15" customHeight="1">
      <c r="B32" s="11">
        <v>28</v>
      </c>
      <c r="C32" s="12" t="s">
        <v>42</v>
      </c>
      <c r="D32" s="12" t="s">
        <v>16</v>
      </c>
      <c r="E32" s="13">
        <v>44835</v>
      </c>
      <c r="F32" s="1">
        <f t="shared" si="1"/>
        <v>44835</v>
      </c>
      <c r="G32" s="14">
        <v>121297</v>
      </c>
      <c r="H32" s="3"/>
      <c r="I32" s="15">
        <v>5</v>
      </c>
      <c r="K32" s="2"/>
    </row>
    <row r="33" spans="2:11" ht="15" customHeight="1">
      <c r="B33" s="11">
        <v>29</v>
      </c>
      <c r="C33" s="12" t="s">
        <v>43</v>
      </c>
      <c r="D33" s="12" t="s">
        <v>39</v>
      </c>
      <c r="E33" s="13">
        <v>44866</v>
      </c>
      <c r="F33" s="1">
        <f t="shared" si="1"/>
        <v>44866</v>
      </c>
      <c r="G33" s="14">
        <v>127912</v>
      </c>
      <c r="H33" s="3"/>
      <c r="I33" s="15">
        <v>5</v>
      </c>
      <c r="K33" s="2"/>
    </row>
    <row r="34" spans="2:11" ht="15" customHeight="1">
      <c r="B34" s="11">
        <v>30</v>
      </c>
      <c r="C34" s="12" t="s">
        <v>44</v>
      </c>
      <c r="D34" s="12" t="s">
        <v>16</v>
      </c>
      <c r="E34" s="13">
        <v>44896</v>
      </c>
      <c r="F34" s="1">
        <f t="shared" si="1"/>
        <v>44896</v>
      </c>
      <c r="G34" s="14">
        <v>117035</v>
      </c>
      <c r="H34" s="3"/>
      <c r="I34" s="15">
        <v>8</v>
      </c>
      <c r="K34" s="2"/>
    </row>
    <row r="35" spans="2:11" ht="15" customHeight="1">
      <c r="B35" s="11">
        <v>31</v>
      </c>
      <c r="C35" s="12" t="s">
        <v>45</v>
      </c>
      <c r="D35" s="12" t="s">
        <v>16</v>
      </c>
      <c r="E35" s="13">
        <v>44835</v>
      </c>
      <c r="F35" s="1">
        <f t="shared" si="1"/>
        <v>44835</v>
      </c>
      <c r="G35" s="14">
        <v>83717</v>
      </c>
      <c r="H35" s="3"/>
      <c r="I35" s="15">
        <v>5</v>
      </c>
      <c r="K35" s="2"/>
    </row>
    <row r="36" spans="2:11" ht="15" customHeight="1">
      <c r="B36" s="11">
        <v>32</v>
      </c>
      <c r="C36" s="12" t="s">
        <v>46</v>
      </c>
      <c r="D36" s="12" t="s">
        <v>39</v>
      </c>
      <c r="E36" s="13">
        <v>44866</v>
      </c>
      <c r="F36" s="1">
        <f t="shared" si="1"/>
        <v>44866</v>
      </c>
      <c r="G36" s="14">
        <v>30282</v>
      </c>
      <c r="H36" s="3"/>
      <c r="I36" s="15">
        <v>8</v>
      </c>
      <c r="K36" s="2"/>
    </row>
    <row r="37" spans="2:11" ht="15" customHeight="1">
      <c r="B37" s="11">
        <v>33</v>
      </c>
      <c r="C37" s="12" t="s">
        <v>47</v>
      </c>
      <c r="D37" s="12" t="s">
        <v>39</v>
      </c>
      <c r="E37" s="13">
        <v>44896</v>
      </c>
      <c r="F37" s="1">
        <f t="shared" si="1"/>
        <v>44896</v>
      </c>
      <c r="G37" s="14">
        <v>87263</v>
      </c>
      <c r="H37" s="3"/>
      <c r="I37" s="15">
        <v>8</v>
      </c>
      <c r="K37" s="2"/>
    </row>
    <row r="38" spans="2:11" ht="15" customHeight="1">
      <c r="B38" s="11">
        <v>34</v>
      </c>
      <c r="C38" s="12" t="s">
        <v>48</v>
      </c>
      <c r="D38" s="12" t="s">
        <v>39</v>
      </c>
      <c r="E38" s="13">
        <v>44562</v>
      </c>
      <c r="F38" s="1">
        <f t="shared" si="1"/>
        <v>44562</v>
      </c>
      <c r="G38" s="14">
        <v>105656</v>
      </c>
      <c r="H38" s="3"/>
      <c r="I38" s="15">
        <v>8</v>
      </c>
      <c r="K38" s="2"/>
    </row>
    <row r="39" spans="2:11" ht="15" customHeight="1">
      <c r="B39" s="11">
        <v>35</v>
      </c>
      <c r="C39" s="12" t="s">
        <v>49</v>
      </c>
      <c r="D39" s="12" t="s">
        <v>16</v>
      </c>
      <c r="E39" s="13">
        <v>44593</v>
      </c>
      <c r="F39" s="1">
        <f t="shared" si="1"/>
        <v>44593</v>
      </c>
      <c r="G39" s="14">
        <v>75042</v>
      </c>
      <c r="H39" s="3"/>
      <c r="I39" s="15">
        <v>8</v>
      </c>
      <c r="K39" s="2"/>
    </row>
    <row r="40" spans="2:11" ht="15" customHeight="1">
      <c r="B40" s="11">
        <v>36</v>
      </c>
      <c r="C40" s="12" t="s">
        <v>50</v>
      </c>
      <c r="D40" s="12" t="s">
        <v>16</v>
      </c>
      <c r="E40" s="13">
        <v>44621</v>
      </c>
      <c r="F40" s="1">
        <f t="shared" si="1"/>
        <v>44621</v>
      </c>
      <c r="G40" s="14">
        <v>117334</v>
      </c>
      <c r="H40" s="3"/>
      <c r="I40" s="15">
        <v>8</v>
      </c>
      <c r="K40" s="2"/>
    </row>
    <row r="41" spans="2:11" ht="15" customHeight="1">
      <c r="B41" s="11">
        <v>37</v>
      </c>
      <c r="C41" s="12" t="s">
        <v>51</v>
      </c>
      <c r="D41" s="12" t="s">
        <v>16</v>
      </c>
      <c r="E41" s="13">
        <v>44652</v>
      </c>
      <c r="F41" s="1">
        <f t="shared" si="1"/>
        <v>44652</v>
      </c>
      <c r="G41" s="14">
        <v>101842</v>
      </c>
      <c r="H41" s="3"/>
      <c r="I41" s="15">
        <v>8</v>
      </c>
      <c r="K41" s="2"/>
    </row>
    <row r="42" spans="2:11" ht="15" customHeight="1">
      <c r="B42" s="11">
        <v>38</v>
      </c>
      <c r="C42" s="12" t="s">
        <v>52</v>
      </c>
      <c r="D42" s="12" t="s">
        <v>39</v>
      </c>
      <c r="E42" s="13">
        <v>44682</v>
      </c>
      <c r="F42" s="1">
        <f t="shared" si="1"/>
        <v>44682</v>
      </c>
      <c r="G42" s="14">
        <v>49036</v>
      </c>
      <c r="H42" s="3"/>
      <c r="I42" s="15">
        <v>8</v>
      </c>
      <c r="K42" s="2"/>
    </row>
    <row r="43" spans="2:11" ht="15" customHeight="1">
      <c r="B43" s="11">
        <v>39</v>
      </c>
      <c r="C43" s="12" t="s">
        <v>53</v>
      </c>
      <c r="D43" s="12" t="s">
        <v>39</v>
      </c>
      <c r="E43" s="13">
        <v>44713</v>
      </c>
      <c r="F43" s="1">
        <f t="shared" si="1"/>
        <v>44713</v>
      </c>
      <c r="G43" s="14">
        <v>111524</v>
      </c>
      <c r="H43" s="3"/>
      <c r="I43" s="15">
        <v>3</v>
      </c>
      <c r="K43" s="2"/>
    </row>
    <row r="44" spans="2:11" ht="15" customHeight="1">
      <c r="B44" s="11">
        <v>40</v>
      </c>
      <c r="C44" s="12" t="s">
        <v>54</v>
      </c>
      <c r="D44" s="12" t="s">
        <v>16</v>
      </c>
      <c r="E44" s="13">
        <v>44743</v>
      </c>
      <c r="F44" s="1">
        <f t="shared" si="1"/>
        <v>44743</v>
      </c>
      <c r="G44" s="14">
        <v>121893</v>
      </c>
      <c r="H44" s="3"/>
      <c r="I44" s="15">
        <v>3</v>
      </c>
      <c r="K44" s="2"/>
    </row>
    <row r="45" spans="2:11" ht="15" customHeight="1">
      <c r="B45" s="11">
        <v>41</v>
      </c>
      <c r="C45" s="12" t="s">
        <v>55</v>
      </c>
      <c r="D45" s="12" t="s">
        <v>16</v>
      </c>
      <c r="E45" s="13">
        <v>44774</v>
      </c>
      <c r="F45" s="1">
        <f t="shared" si="1"/>
        <v>44774</v>
      </c>
      <c r="G45" s="14">
        <v>102987</v>
      </c>
      <c r="H45" s="3"/>
      <c r="I45" s="15">
        <v>8</v>
      </c>
      <c r="K45" s="2"/>
    </row>
    <row r="46" spans="2:11" ht="15" customHeight="1">
      <c r="B46" s="11">
        <v>42</v>
      </c>
      <c r="C46" s="12" t="s">
        <v>56</v>
      </c>
      <c r="D46" s="12" t="s">
        <v>16</v>
      </c>
      <c r="E46" s="13">
        <v>44805</v>
      </c>
      <c r="F46" s="1">
        <f t="shared" si="1"/>
        <v>44805</v>
      </c>
      <c r="G46" s="14">
        <v>55754</v>
      </c>
      <c r="H46" s="3"/>
      <c r="I46" s="15">
        <v>8</v>
      </c>
      <c r="K46" s="2"/>
    </row>
    <row r="47" spans="2:11" ht="15" customHeight="1">
      <c r="B47" s="11">
        <v>43</v>
      </c>
      <c r="C47" s="12" t="s">
        <v>57</v>
      </c>
      <c r="D47" s="12" t="s">
        <v>16</v>
      </c>
      <c r="E47" s="13">
        <v>44835</v>
      </c>
      <c r="F47" s="1">
        <f t="shared" si="1"/>
        <v>44835</v>
      </c>
      <c r="G47" s="14">
        <v>86920</v>
      </c>
      <c r="H47" s="3"/>
      <c r="I47" s="15">
        <v>8</v>
      </c>
      <c r="K47" s="2"/>
    </row>
    <row r="48" spans="2:11" ht="15" customHeight="1">
      <c r="B48" s="11">
        <v>44</v>
      </c>
      <c r="C48" s="12" t="s">
        <v>58</v>
      </c>
      <c r="D48" s="12" t="s">
        <v>39</v>
      </c>
      <c r="E48" s="13">
        <v>44866</v>
      </c>
      <c r="F48" s="1">
        <f t="shared" si="1"/>
        <v>44866</v>
      </c>
      <c r="G48" s="14">
        <v>79444</v>
      </c>
      <c r="H48" s="3"/>
      <c r="I48" s="15">
        <v>8</v>
      </c>
      <c r="K48" s="2"/>
    </row>
    <row r="49" spans="2:11" ht="15" customHeight="1">
      <c r="B49" s="11">
        <v>45</v>
      </c>
      <c r="C49" s="12" t="s">
        <v>59</v>
      </c>
      <c r="D49" s="12" t="s">
        <v>16</v>
      </c>
      <c r="E49" s="13">
        <v>44713</v>
      </c>
      <c r="F49" s="1">
        <f t="shared" si="1"/>
        <v>44713</v>
      </c>
      <c r="G49" s="14">
        <v>79841</v>
      </c>
      <c r="H49" s="3"/>
      <c r="I49" s="15">
        <v>8</v>
      </c>
      <c r="K49" s="2"/>
    </row>
    <row r="50" spans="2:11" ht="15" customHeight="1">
      <c r="B50" s="11">
        <v>46</v>
      </c>
      <c r="C50" s="12" t="s">
        <v>60</v>
      </c>
      <c r="D50" s="12" t="s">
        <v>16</v>
      </c>
      <c r="E50" s="13">
        <v>44835</v>
      </c>
      <c r="F50" s="1">
        <f t="shared" si="1"/>
        <v>44835</v>
      </c>
      <c r="G50" s="14">
        <v>76323</v>
      </c>
      <c r="H50" s="3"/>
      <c r="I50" s="15">
        <v>3</v>
      </c>
      <c r="K50" s="2"/>
    </row>
    <row r="51" spans="2:11" ht="15" customHeight="1">
      <c r="B51" s="11">
        <v>47</v>
      </c>
      <c r="C51" s="12" t="s">
        <v>61</v>
      </c>
      <c r="D51" s="12" t="s">
        <v>16</v>
      </c>
      <c r="E51" s="13">
        <v>44866</v>
      </c>
      <c r="F51" s="1">
        <f t="shared" si="1"/>
        <v>44866</v>
      </c>
      <c r="G51" s="14">
        <v>26454</v>
      </c>
      <c r="H51" s="3"/>
      <c r="I51" s="15">
        <v>3</v>
      </c>
      <c r="K51" s="2"/>
    </row>
    <row r="52" spans="2:11" ht="15" customHeight="1">
      <c r="B52" s="11">
        <v>48</v>
      </c>
      <c r="C52" s="12" t="s">
        <v>62</v>
      </c>
      <c r="D52" s="12" t="s">
        <v>39</v>
      </c>
      <c r="E52" s="13">
        <v>44682</v>
      </c>
      <c r="F52" s="1">
        <f t="shared" si="1"/>
        <v>44682</v>
      </c>
      <c r="G52" s="14">
        <v>55773</v>
      </c>
      <c r="H52" s="3"/>
      <c r="I52" s="15">
        <v>8</v>
      </c>
      <c r="K52" s="2"/>
    </row>
    <row r="53" spans="2:11" ht="15" customHeight="1">
      <c r="B53" s="11">
        <v>49</v>
      </c>
      <c r="C53" s="12" t="s">
        <v>63</v>
      </c>
      <c r="D53" s="12" t="s">
        <v>16</v>
      </c>
      <c r="E53" s="13">
        <v>44562</v>
      </c>
      <c r="F53" s="1">
        <f t="shared" si="1"/>
        <v>44562</v>
      </c>
      <c r="G53" s="14">
        <v>124489</v>
      </c>
      <c r="H53" s="3"/>
      <c r="I53" s="15">
        <v>8</v>
      </c>
      <c r="K53" s="2"/>
    </row>
    <row r="54" spans="2:11" ht="15" customHeight="1">
      <c r="B54" s="11">
        <v>50</v>
      </c>
      <c r="C54" s="12" t="s">
        <v>64</v>
      </c>
      <c r="D54" s="12" t="s">
        <v>16</v>
      </c>
      <c r="E54" s="13">
        <v>44593</v>
      </c>
      <c r="F54" s="1">
        <f t="shared" si="1"/>
        <v>44593</v>
      </c>
      <c r="G54" s="14">
        <v>105139</v>
      </c>
      <c r="H54" s="3"/>
      <c r="I54" s="15">
        <v>3</v>
      </c>
      <c r="K54" s="2"/>
    </row>
    <row r="55" spans="2:11" ht="15">
      <c r="B55" s="2"/>
      <c r="C55" s="2"/>
      <c r="D55" s="2"/>
      <c r="E55" s="3"/>
      <c r="F55" s="1">
        <f t="shared" si="1"/>
        <v>0</v>
      </c>
      <c r="G55" s="3"/>
      <c r="H55" s="3"/>
      <c r="I55" s="4"/>
      <c r="K55" s="2"/>
    </row>
    <row r="56" spans="2:11" ht="15">
      <c r="B56" s="2"/>
      <c r="C56" s="2"/>
      <c r="D56" s="2"/>
      <c r="E56" s="3"/>
      <c r="F56" s="1">
        <f t="shared" si="1"/>
        <v>0</v>
      </c>
      <c r="G56" s="3"/>
      <c r="H56" s="3"/>
      <c r="I56" s="4"/>
      <c r="K56" s="2"/>
    </row>
    <row r="57" spans="2:11" ht="15">
      <c r="B57" s="2"/>
      <c r="C57" s="2"/>
      <c r="D57" s="2"/>
      <c r="E57" s="3"/>
      <c r="F57" s="1">
        <f t="shared" si="1"/>
        <v>0</v>
      </c>
      <c r="G57" s="3"/>
      <c r="H57" s="3"/>
      <c r="I57" s="4"/>
      <c r="K57" s="2"/>
    </row>
    <row r="58" spans="2:11" ht="15">
      <c r="B58" s="2"/>
      <c r="C58" s="2"/>
      <c r="D58" s="2"/>
      <c r="E58" s="3"/>
      <c r="F58" s="1">
        <f t="shared" si="1"/>
        <v>0</v>
      </c>
      <c r="G58" s="3"/>
      <c r="H58" s="3"/>
      <c r="I58" s="4"/>
      <c r="K58" s="2"/>
    </row>
    <row r="59" spans="2:11" ht="15">
      <c r="B59" s="2"/>
      <c r="C59" s="2"/>
      <c r="D59" s="2"/>
      <c r="E59" s="3"/>
      <c r="F59" s="1">
        <f t="shared" si="1"/>
        <v>0</v>
      </c>
      <c r="G59" s="3"/>
      <c r="H59" s="3"/>
      <c r="I59" s="4"/>
      <c r="K59" s="2"/>
    </row>
    <row r="60" spans="2:11" ht="15">
      <c r="B60" s="2"/>
      <c r="C60" s="2"/>
      <c r="D60" s="2"/>
      <c r="E60" s="3"/>
      <c r="F60" s="1">
        <f t="shared" si="1"/>
        <v>0</v>
      </c>
      <c r="G60" s="3"/>
      <c r="H60" s="3"/>
      <c r="I60" s="4"/>
      <c r="K60" s="2"/>
    </row>
    <row r="61" spans="2:11" ht="15">
      <c r="B61" s="2"/>
      <c r="C61" s="3"/>
      <c r="D61" s="3"/>
      <c r="E61" s="3"/>
      <c r="F61" s="1">
        <f t="shared" si="1"/>
        <v>0</v>
      </c>
      <c r="G61" s="3"/>
      <c r="H61" s="3"/>
      <c r="I61" s="4"/>
      <c r="K61" s="2"/>
    </row>
    <row r="62" spans="2:11" ht="15">
      <c r="B62" s="2"/>
      <c r="C62" s="3"/>
      <c r="D62" s="3"/>
      <c r="E62" s="3"/>
      <c r="F62" s="1">
        <f t="shared" si="1"/>
        <v>0</v>
      </c>
      <c r="G62" s="3"/>
      <c r="H62" s="3"/>
      <c r="I62" s="4"/>
      <c r="K62" s="2"/>
    </row>
    <row r="63" spans="2:11" ht="15">
      <c r="B63" s="2"/>
      <c r="C63" s="3"/>
      <c r="D63" s="3"/>
      <c r="E63" s="3"/>
      <c r="F63" s="1">
        <f t="shared" si="1"/>
        <v>0</v>
      </c>
      <c r="G63" s="3"/>
      <c r="H63" s="3"/>
      <c r="I63" s="4"/>
      <c r="K63" s="2"/>
    </row>
    <row r="64" spans="2:11" ht="15">
      <c r="B64" s="2"/>
      <c r="C64" s="3"/>
      <c r="D64" s="3"/>
      <c r="E64" s="3"/>
      <c r="F64" s="1">
        <f t="shared" si="1"/>
        <v>0</v>
      </c>
      <c r="G64" s="3"/>
      <c r="H64" s="3"/>
      <c r="I64" s="4"/>
      <c r="K64" s="2"/>
    </row>
    <row r="65" spans="2:11" ht="15">
      <c r="B65" s="2"/>
      <c r="C65" s="3"/>
      <c r="D65" s="3"/>
      <c r="E65" s="3"/>
      <c r="F65" s="1">
        <f t="shared" si="1"/>
        <v>0</v>
      </c>
      <c r="G65" s="3"/>
      <c r="H65" s="3"/>
      <c r="I65" s="4"/>
      <c r="K65" s="2"/>
    </row>
    <row r="66" spans="2:11" ht="15">
      <c r="B66" s="2"/>
      <c r="C66" s="3"/>
      <c r="D66" s="3"/>
      <c r="E66" s="3"/>
      <c r="F66" s="1">
        <f t="shared" si="1"/>
        <v>0</v>
      </c>
      <c r="G66" s="3"/>
      <c r="H66" s="3"/>
      <c r="I66" s="4"/>
      <c r="K66" s="2"/>
    </row>
    <row r="67" spans="2:11" ht="15">
      <c r="B67" s="2"/>
      <c r="C67" s="3"/>
      <c r="D67" s="3"/>
      <c r="E67" s="3"/>
      <c r="F67" s="1">
        <f t="shared" si="1"/>
        <v>0</v>
      </c>
      <c r="G67" s="3"/>
      <c r="H67" s="3"/>
      <c r="I67" s="4"/>
      <c r="K67" s="2"/>
    </row>
    <row r="68" spans="2:11" ht="15">
      <c r="B68" s="2"/>
      <c r="C68" s="3"/>
      <c r="D68" s="3"/>
      <c r="E68" s="3"/>
      <c r="F68" s="1">
        <f t="shared" si="1"/>
        <v>0</v>
      </c>
      <c r="G68" s="3"/>
      <c r="H68" s="3"/>
      <c r="I68" s="4"/>
      <c r="K68" s="2"/>
    </row>
    <row r="69" spans="2:11" ht="15">
      <c r="B69" s="2"/>
      <c r="C69" s="3"/>
      <c r="D69" s="3"/>
      <c r="E69" s="3"/>
      <c r="F69" s="1">
        <f aca="true" t="shared" si="2" ref="F69:F132">_xlfn.IFERROR(EOMONTH(E69,-1)+1,0)</f>
        <v>0</v>
      </c>
      <c r="G69" s="3"/>
      <c r="H69" s="3"/>
      <c r="I69" s="4"/>
      <c r="K69" s="2"/>
    </row>
    <row r="70" spans="2:11" ht="15">
      <c r="B70" s="2"/>
      <c r="C70" s="3"/>
      <c r="D70" s="3"/>
      <c r="E70" s="3"/>
      <c r="F70" s="1">
        <f t="shared" si="2"/>
        <v>0</v>
      </c>
      <c r="G70" s="3"/>
      <c r="H70" s="3"/>
      <c r="I70" s="4"/>
      <c r="K70" s="2"/>
    </row>
    <row r="71" spans="2:11" ht="15">
      <c r="B71" s="2"/>
      <c r="C71" s="3"/>
      <c r="D71" s="3"/>
      <c r="E71" s="3"/>
      <c r="F71" s="1">
        <f t="shared" si="2"/>
        <v>0</v>
      </c>
      <c r="G71" s="3"/>
      <c r="H71" s="3"/>
      <c r="I71" s="4"/>
      <c r="K71" s="2"/>
    </row>
    <row r="72" spans="2:11" ht="15">
      <c r="B72" s="2"/>
      <c r="C72" s="3"/>
      <c r="D72" s="3"/>
      <c r="E72" s="3"/>
      <c r="F72" s="1">
        <f t="shared" si="2"/>
        <v>0</v>
      </c>
      <c r="G72" s="3"/>
      <c r="H72" s="3"/>
      <c r="I72" s="4"/>
      <c r="K72" s="2"/>
    </row>
    <row r="73" spans="2:11" ht="15">
      <c r="B73" s="2"/>
      <c r="C73" s="3"/>
      <c r="D73" s="3"/>
      <c r="E73" s="3"/>
      <c r="F73" s="1">
        <f t="shared" si="2"/>
        <v>0</v>
      </c>
      <c r="G73" s="3"/>
      <c r="H73" s="3"/>
      <c r="I73" s="4"/>
      <c r="K73" s="2"/>
    </row>
    <row r="74" spans="2:11" ht="15">
      <c r="B74" s="2"/>
      <c r="C74" s="3"/>
      <c r="D74" s="3"/>
      <c r="E74" s="3"/>
      <c r="F74" s="1">
        <f t="shared" si="2"/>
        <v>0</v>
      </c>
      <c r="G74" s="3"/>
      <c r="H74" s="3"/>
      <c r="I74" s="3"/>
      <c r="K74" s="2"/>
    </row>
    <row r="75" spans="2:11" ht="15">
      <c r="B75" s="2"/>
      <c r="C75" s="3"/>
      <c r="D75" s="3"/>
      <c r="E75" s="3"/>
      <c r="F75" s="1">
        <f t="shared" si="2"/>
        <v>0</v>
      </c>
      <c r="G75" s="3"/>
      <c r="H75" s="3"/>
      <c r="I75" s="3"/>
      <c r="K75" s="2"/>
    </row>
    <row r="76" spans="2:11" ht="15">
      <c r="B76" s="2"/>
      <c r="C76" s="3"/>
      <c r="D76" s="3"/>
      <c r="E76" s="3"/>
      <c r="F76" s="1">
        <f t="shared" si="2"/>
        <v>0</v>
      </c>
      <c r="G76" s="3"/>
      <c r="H76" s="3"/>
      <c r="I76" s="3"/>
      <c r="K76" s="2"/>
    </row>
    <row r="77" spans="2:11" ht="15">
      <c r="B77" s="2"/>
      <c r="C77" s="3"/>
      <c r="D77" s="3"/>
      <c r="E77" s="3"/>
      <c r="F77" s="1">
        <f t="shared" si="2"/>
        <v>0</v>
      </c>
      <c r="G77" s="3"/>
      <c r="H77" s="3"/>
      <c r="I77" s="3"/>
      <c r="K77" s="2"/>
    </row>
    <row r="78" spans="3:9" ht="15">
      <c r="C78" s="10"/>
      <c r="D78" s="10"/>
      <c r="E78" s="10"/>
      <c r="F78" s="1">
        <f t="shared" si="2"/>
        <v>0</v>
      </c>
      <c r="G78" s="10"/>
      <c r="H78" s="10"/>
      <c r="I78" s="10"/>
    </row>
    <row r="79" spans="3:9" ht="15">
      <c r="C79" s="10"/>
      <c r="D79" s="10"/>
      <c r="E79" s="10"/>
      <c r="F79" s="1">
        <f t="shared" si="2"/>
        <v>0</v>
      </c>
      <c r="G79" s="10"/>
      <c r="H79" s="10"/>
      <c r="I79" s="10"/>
    </row>
    <row r="80" spans="3:9" ht="15">
      <c r="C80" s="10"/>
      <c r="D80" s="10"/>
      <c r="E80" s="10"/>
      <c r="F80" s="1">
        <f t="shared" si="2"/>
        <v>0</v>
      </c>
      <c r="G80" s="10"/>
      <c r="H80" s="10"/>
      <c r="I80" s="10"/>
    </row>
    <row r="81" spans="3:9" ht="15">
      <c r="C81" s="10"/>
      <c r="D81" s="10"/>
      <c r="E81" s="10"/>
      <c r="F81" s="1">
        <f t="shared" si="2"/>
        <v>0</v>
      </c>
      <c r="G81" s="10"/>
      <c r="H81" s="10"/>
      <c r="I81" s="10"/>
    </row>
    <row r="82" spans="3:9" ht="15">
      <c r="C82" s="10"/>
      <c r="D82" s="10"/>
      <c r="E82" s="10"/>
      <c r="F82" s="1">
        <f t="shared" si="2"/>
        <v>0</v>
      </c>
      <c r="G82" s="10"/>
      <c r="H82" s="10"/>
      <c r="I82" s="10"/>
    </row>
    <row r="83" spans="3:9" ht="15">
      <c r="C83" s="10"/>
      <c r="D83" s="10"/>
      <c r="E83" s="10"/>
      <c r="F83" s="1">
        <f t="shared" si="2"/>
        <v>0</v>
      </c>
      <c r="G83" s="10"/>
      <c r="H83" s="10"/>
      <c r="I83" s="10"/>
    </row>
    <row r="84" spans="3:9" ht="15">
      <c r="C84" s="10"/>
      <c r="D84" s="10"/>
      <c r="E84" s="10"/>
      <c r="F84" s="1">
        <f t="shared" si="2"/>
        <v>0</v>
      </c>
      <c r="G84" s="10"/>
      <c r="H84" s="10"/>
      <c r="I84" s="10"/>
    </row>
    <row r="85" spans="3:9" ht="15">
      <c r="C85" s="10"/>
      <c r="D85" s="10"/>
      <c r="E85" s="10"/>
      <c r="F85" s="1">
        <f t="shared" si="2"/>
        <v>0</v>
      </c>
      <c r="G85" s="10"/>
      <c r="H85" s="10"/>
      <c r="I85" s="10"/>
    </row>
    <row r="86" spans="3:9" ht="15">
      <c r="C86" s="10"/>
      <c r="D86" s="10"/>
      <c r="E86" s="10"/>
      <c r="F86" s="1">
        <f t="shared" si="2"/>
        <v>0</v>
      </c>
      <c r="G86" s="10"/>
      <c r="H86" s="10"/>
      <c r="I86" s="10"/>
    </row>
    <row r="87" spans="3:9" ht="15">
      <c r="C87" s="10"/>
      <c r="D87" s="10"/>
      <c r="E87" s="10"/>
      <c r="F87" s="1">
        <f t="shared" si="2"/>
        <v>0</v>
      </c>
      <c r="G87" s="10"/>
      <c r="H87" s="10"/>
      <c r="I87" s="10"/>
    </row>
    <row r="88" spans="3:9" ht="15">
      <c r="C88" s="10"/>
      <c r="D88" s="10"/>
      <c r="E88" s="10"/>
      <c r="F88" s="1">
        <f t="shared" si="2"/>
        <v>0</v>
      </c>
      <c r="G88" s="10"/>
      <c r="H88" s="10"/>
      <c r="I88" s="10"/>
    </row>
    <row r="89" spans="3:9" ht="15">
      <c r="C89" s="10"/>
      <c r="D89" s="10"/>
      <c r="E89" s="10"/>
      <c r="F89" s="1">
        <f t="shared" si="2"/>
        <v>0</v>
      </c>
      <c r="G89" s="10"/>
      <c r="H89" s="10"/>
      <c r="I89" s="10"/>
    </row>
    <row r="90" spans="3:9" ht="15">
      <c r="C90" s="10"/>
      <c r="D90" s="10"/>
      <c r="E90" s="10"/>
      <c r="F90" s="1">
        <f t="shared" si="2"/>
        <v>0</v>
      </c>
      <c r="G90" s="10"/>
      <c r="H90" s="10"/>
      <c r="I90" s="10"/>
    </row>
    <row r="91" spans="3:9" ht="15">
      <c r="C91" s="10"/>
      <c r="D91" s="10"/>
      <c r="E91" s="10"/>
      <c r="F91" s="1">
        <f t="shared" si="2"/>
        <v>0</v>
      </c>
      <c r="G91" s="10"/>
      <c r="H91" s="10"/>
      <c r="I91" s="10"/>
    </row>
    <row r="92" spans="3:9" ht="15">
      <c r="C92" s="10"/>
      <c r="D92" s="10"/>
      <c r="E92" s="10"/>
      <c r="F92" s="1">
        <f t="shared" si="2"/>
        <v>0</v>
      </c>
      <c r="G92" s="10"/>
      <c r="H92" s="10"/>
      <c r="I92" s="10"/>
    </row>
    <row r="93" spans="3:9" ht="15">
      <c r="C93" s="10"/>
      <c r="D93" s="10"/>
      <c r="E93" s="10"/>
      <c r="F93" s="1">
        <f t="shared" si="2"/>
        <v>0</v>
      </c>
      <c r="G93" s="10"/>
      <c r="H93" s="10"/>
      <c r="I93" s="10"/>
    </row>
    <row r="94" spans="3:9" ht="15">
      <c r="C94" s="10"/>
      <c r="D94" s="10"/>
      <c r="E94" s="10"/>
      <c r="F94" s="1">
        <f t="shared" si="2"/>
        <v>0</v>
      </c>
      <c r="G94" s="10"/>
      <c r="H94" s="10"/>
      <c r="I94" s="10"/>
    </row>
    <row r="95" spans="3:9" ht="15">
      <c r="C95" s="10"/>
      <c r="D95" s="10"/>
      <c r="E95" s="10"/>
      <c r="F95" s="1">
        <f t="shared" si="2"/>
        <v>0</v>
      </c>
      <c r="G95" s="10"/>
      <c r="H95" s="10"/>
      <c r="I95" s="10"/>
    </row>
    <row r="96" spans="3:9" ht="15">
      <c r="C96" s="10"/>
      <c r="D96" s="10"/>
      <c r="E96" s="10"/>
      <c r="F96" s="1">
        <f t="shared" si="2"/>
        <v>0</v>
      </c>
      <c r="G96" s="10"/>
      <c r="H96" s="10"/>
      <c r="I96" s="10"/>
    </row>
    <row r="97" spans="3:9" ht="15">
      <c r="C97" s="10"/>
      <c r="D97" s="10"/>
      <c r="E97" s="10"/>
      <c r="F97" s="1">
        <f t="shared" si="2"/>
        <v>0</v>
      </c>
      <c r="G97" s="10"/>
      <c r="H97" s="10"/>
      <c r="I97" s="10"/>
    </row>
    <row r="98" spans="3:9" ht="15">
      <c r="C98" s="10"/>
      <c r="D98" s="10"/>
      <c r="E98" s="10"/>
      <c r="F98" s="1">
        <f t="shared" si="2"/>
        <v>0</v>
      </c>
      <c r="G98" s="10"/>
      <c r="H98" s="10"/>
      <c r="I98" s="10"/>
    </row>
    <row r="99" spans="3:9" ht="15">
      <c r="C99" s="10"/>
      <c r="D99" s="10"/>
      <c r="E99" s="10"/>
      <c r="F99" s="1">
        <f t="shared" si="2"/>
        <v>0</v>
      </c>
      <c r="G99" s="10"/>
      <c r="H99" s="10"/>
      <c r="I99" s="10"/>
    </row>
    <row r="100" spans="3:9" ht="15">
      <c r="C100" s="10"/>
      <c r="D100" s="10"/>
      <c r="E100" s="10"/>
      <c r="F100" s="1">
        <f t="shared" si="2"/>
        <v>0</v>
      </c>
      <c r="G100" s="10"/>
      <c r="H100" s="10"/>
      <c r="I100" s="10"/>
    </row>
    <row r="101" spans="3:9" ht="15">
      <c r="C101" s="10"/>
      <c r="D101" s="10"/>
      <c r="E101" s="10"/>
      <c r="F101" s="1">
        <f t="shared" si="2"/>
        <v>0</v>
      </c>
      <c r="G101" s="10"/>
      <c r="H101" s="10"/>
      <c r="I101" s="10"/>
    </row>
    <row r="102" spans="3:9" ht="15">
      <c r="C102" s="10"/>
      <c r="D102" s="10"/>
      <c r="E102" s="10"/>
      <c r="F102" s="1">
        <f t="shared" si="2"/>
        <v>0</v>
      </c>
      <c r="G102" s="10"/>
      <c r="H102" s="10"/>
      <c r="I102" s="10"/>
    </row>
    <row r="103" spans="3:9" ht="15">
      <c r="C103" s="10"/>
      <c r="D103" s="10"/>
      <c r="E103" s="10"/>
      <c r="F103" s="1">
        <f t="shared" si="2"/>
        <v>0</v>
      </c>
      <c r="G103" s="10"/>
      <c r="H103" s="10"/>
      <c r="I103" s="10"/>
    </row>
    <row r="104" spans="3:9" ht="15">
      <c r="C104" s="10"/>
      <c r="D104" s="10"/>
      <c r="E104" s="10"/>
      <c r="F104" s="1">
        <f t="shared" si="2"/>
        <v>0</v>
      </c>
      <c r="G104" s="10"/>
      <c r="H104" s="10"/>
      <c r="I104" s="10"/>
    </row>
    <row r="105" spans="3:9" ht="15">
      <c r="C105" s="10"/>
      <c r="D105" s="10"/>
      <c r="E105" s="10"/>
      <c r="F105" s="1">
        <f t="shared" si="2"/>
        <v>0</v>
      </c>
      <c r="G105" s="10"/>
      <c r="H105" s="10"/>
      <c r="I105" s="10"/>
    </row>
    <row r="106" spans="3:9" ht="15">
      <c r="C106" s="10"/>
      <c r="D106" s="10"/>
      <c r="E106" s="10"/>
      <c r="F106" s="1">
        <f t="shared" si="2"/>
        <v>0</v>
      </c>
      <c r="G106" s="10"/>
      <c r="H106" s="10"/>
      <c r="I106" s="10"/>
    </row>
    <row r="107" spans="3:9" ht="15">
      <c r="C107" s="10"/>
      <c r="D107" s="10"/>
      <c r="E107" s="10"/>
      <c r="F107" s="1">
        <f t="shared" si="2"/>
        <v>0</v>
      </c>
      <c r="G107" s="10"/>
      <c r="H107" s="10"/>
      <c r="I107" s="10"/>
    </row>
    <row r="108" spans="3:9" ht="15">
      <c r="C108" s="10"/>
      <c r="D108" s="10"/>
      <c r="E108" s="10"/>
      <c r="F108" s="1">
        <f t="shared" si="2"/>
        <v>0</v>
      </c>
      <c r="G108" s="10"/>
      <c r="H108" s="10"/>
      <c r="I108" s="10"/>
    </row>
    <row r="109" spans="3:9" ht="15">
      <c r="C109" s="10"/>
      <c r="D109" s="10"/>
      <c r="E109" s="10"/>
      <c r="F109" s="1">
        <f t="shared" si="2"/>
        <v>0</v>
      </c>
      <c r="G109" s="10"/>
      <c r="H109" s="10"/>
      <c r="I109" s="10"/>
    </row>
    <row r="110" spans="3:9" ht="15">
      <c r="C110" s="10"/>
      <c r="D110" s="10"/>
      <c r="E110" s="10"/>
      <c r="F110" s="1">
        <f t="shared" si="2"/>
        <v>0</v>
      </c>
      <c r="G110" s="10"/>
      <c r="H110" s="10"/>
      <c r="I110" s="10"/>
    </row>
    <row r="111" spans="3:9" ht="15">
      <c r="C111" s="10"/>
      <c r="D111" s="10"/>
      <c r="E111" s="10"/>
      <c r="F111" s="1">
        <f t="shared" si="2"/>
        <v>0</v>
      </c>
      <c r="G111" s="10"/>
      <c r="H111" s="10"/>
      <c r="I111" s="10"/>
    </row>
    <row r="112" spans="3:9" ht="15">
      <c r="C112" s="10"/>
      <c r="D112" s="10"/>
      <c r="E112" s="10"/>
      <c r="F112" s="1">
        <f t="shared" si="2"/>
        <v>0</v>
      </c>
      <c r="G112" s="10"/>
      <c r="H112" s="10"/>
      <c r="I112" s="10"/>
    </row>
    <row r="113" spans="3:9" ht="15">
      <c r="C113" s="10"/>
      <c r="D113" s="10"/>
      <c r="E113" s="10"/>
      <c r="F113" s="1">
        <f t="shared" si="2"/>
        <v>0</v>
      </c>
      <c r="G113" s="10"/>
      <c r="H113" s="10"/>
      <c r="I113" s="10"/>
    </row>
    <row r="114" spans="3:9" ht="15">
      <c r="C114" s="10"/>
      <c r="D114" s="10"/>
      <c r="E114" s="10"/>
      <c r="F114" s="1">
        <f t="shared" si="2"/>
        <v>0</v>
      </c>
      <c r="G114" s="10"/>
      <c r="H114" s="10"/>
      <c r="I114" s="10"/>
    </row>
    <row r="115" spans="3:9" ht="15">
      <c r="C115" s="10"/>
      <c r="D115" s="10"/>
      <c r="E115" s="10"/>
      <c r="F115" s="1">
        <f t="shared" si="2"/>
        <v>0</v>
      </c>
      <c r="G115" s="10"/>
      <c r="H115" s="10"/>
      <c r="I115" s="10"/>
    </row>
    <row r="116" spans="3:9" ht="15">
      <c r="C116" s="10"/>
      <c r="D116" s="10"/>
      <c r="E116" s="10"/>
      <c r="F116" s="1">
        <f t="shared" si="2"/>
        <v>0</v>
      </c>
      <c r="G116" s="10"/>
      <c r="H116" s="10"/>
      <c r="I116" s="10"/>
    </row>
    <row r="117" spans="3:9" ht="15">
      <c r="C117" s="10"/>
      <c r="D117" s="10"/>
      <c r="E117" s="10"/>
      <c r="F117" s="1">
        <f t="shared" si="2"/>
        <v>0</v>
      </c>
      <c r="G117" s="10"/>
      <c r="H117" s="10"/>
      <c r="I117" s="10"/>
    </row>
    <row r="118" spans="3:9" ht="15">
      <c r="C118" s="10"/>
      <c r="D118" s="10"/>
      <c r="E118" s="10"/>
      <c r="F118" s="1">
        <f t="shared" si="2"/>
        <v>0</v>
      </c>
      <c r="G118" s="10"/>
      <c r="H118" s="10"/>
      <c r="I118" s="10"/>
    </row>
    <row r="119" spans="3:9" ht="15">
      <c r="C119" s="10"/>
      <c r="D119" s="10"/>
      <c r="E119" s="10"/>
      <c r="F119" s="1">
        <f t="shared" si="2"/>
        <v>0</v>
      </c>
      <c r="G119" s="10"/>
      <c r="H119" s="10"/>
      <c r="I119" s="10"/>
    </row>
    <row r="120" spans="3:9" ht="15">
      <c r="C120" s="10"/>
      <c r="D120" s="10"/>
      <c r="E120" s="10"/>
      <c r="F120" s="1">
        <f t="shared" si="2"/>
        <v>0</v>
      </c>
      <c r="G120" s="10"/>
      <c r="H120" s="10"/>
      <c r="I120" s="10"/>
    </row>
    <row r="121" spans="3:9" ht="15">
      <c r="C121" s="10"/>
      <c r="D121" s="10"/>
      <c r="E121" s="10"/>
      <c r="F121" s="1">
        <f t="shared" si="2"/>
        <v>0</v>
      </c>
      <c r="G121" s="10"/>
      <c r="H121" s="10"/>
      <c r="I121" s="10"/>
    </row>
    <row r="122" spans="3:9" ht="15">
      <c r="C122" s="10"/>
      <c r="D122" s="10"/>
      <c r="E122" s="10"/>
      <c r="F122" s="1">
        <f t="shared" si="2"/>
        <v>0</v>
      </c>
      <c r="G122" s="10"/>
      <c r="H122" s="10"/>
      <c r="I122" s="10"/>
    </row>
    <row r="123" spans="3:9" ht="15">
      <c r="C123" s="10"/>
      <c r="D123" s="10"/>
      <c r="E123" s="10"/>
      <c r="F123" s="1">
        <f t="shared" si="2"/>
        <v>0</v>
      </c>
      <c r="G123" s="10"/>
      <c r="H123" s="10"/>
      <c r="I123" s="10"/>
    </row>
    <row r="124" spans="3:9" ht="15">
      <c r="C124" s="10"/>
      <c r="D124" s="10"/>
      <c r="E124" s="10"/>
      <c r="F124" s="1">
        <f t="shared" si="2"/>
        <v>0</v>
      </c>
      <c r="G124" s="10"/>
      <c r="H124" s="10"/>
      <c r="I124" s="10"/>
    </row>
    <row r="125" spans="3:9" ht="15">
      <c r="C125" s="10"/>
      <c r="D125" s="10"/>
      <c r="E125" s="10"/>
      <c r="F125" s="1">
        <f t="shared" si="2"/>
        <v>0</v>
      </c>
      <c r="G125" s="10"/>
      <c r="H125" s="10"/>
      <c r="I125" s="10"/>
    </row>
    <row r="126" spans="3:9" ht="15">
      <c r="C126" s="10"/>
      <c r="D126" s="10"/>
      <c r="E126" s="10"/>
      <c r="F126" s="1">
        <f t="shared" si="2"/>
        <v>0</v>
      </c>
      <c r="G126" s="10"/>
      <c r="H126" s="10"/>
      <c r="I126" s="10"/>
    </row>
    <row r="127" spans="3:9" ht="15">
      <c r="C127" s="10"/>
      <c r="D127" s="10"/>
      <c r="E127" s="10"/>
      <c r="F127" s="1">
        <f t="shared" si="2"/>
        <v>0</v>
      </c>
      <c r="G127" s="10"/>
      <c r="H127" s="10"/>
      <c r="I127" s="10"/>
    </row>
    <row r="128" spans="3:9" ht="15">
      <c r="C128" s="10"/>
      <c r="D128" s="10"/>
      <c r="E128" s="10"/>
      <c r="F128" s="1">
        <f t="shared" si="2"/>
        <v>0</v>
      </c>
      <c r="G128" s="10"/>
      <c r="H128" s="10"/>
      <c r="I128" s="10"/>
    </row>
    <row r="129" spans="3:9" ht="15">
      <c r="C129" s="10"/>
      <c r="D129" s="10"/>
      <c r="E129" s="10"/>
      <c r="F129" s="1">
        <f t="shared" si="2"/>
        <v>0</v>
      </c>
      <c r="G129" s="10"/>
      <c r="H129" s="10"/>
      <c r="I129" s="10"/>
    </row>
    <row r="130" spans="3:9" ht="15">
      <c r="C130" s="10"/>
      <c r="D130" s="10"/>
      <c r="E130" s="10"/>
      <c r="F130" s="1">
        <f t="shared" si="2"/>
        <v>0</v>
      </c>
      <c r="G130" s="10"/>
      <c r="H130" s="10"/>
      <c r="I130" s="10"/>
    </row>
    <row r="131" spans="3:9" ht="15">
      <c r="C131" s="10"/>
      <c r="D131" s="10"/>
      <c r="E131" s="10"/>
      <c r="F131" s="1">
        <f t="shared" si="2"/>
        <v>0</v>
      </c>
      <c r="G131" s="10"/>
      <c r="H131" s="10"/>
      <c r="I131" s="10"/>
    </row>
    <row r="132" spans="3:9" ht="15">
      <c r="C132" s="10"/>
      <c r="D132" s="10"/>
      <c r="E132" s="10"/>
      <c r="F132" s="1">
        <f t="shared" si="2"/>
        <v>0</v>
      </c>
      <c r="G132" s="10"/>
      <c r="H132" s="10"/>
      <c r="I132" s="10"/>
    </row>
    <row r="133" spans="3:9" ht="15">
      <c r="C133" s="10"/>
      <c r="D133" s="10"/>
      <c r="E133" s="10"/>
      <c r="F133" s="1">
        <f aca="true" t="shared" si="3" ref="F133:F196">_xlfn.IFERROR(EOMONTH(E133,-1)+1,0)</f>
        <v>0</v>
      </c>
      <c r="G133" s="10"/>
      <c r="H133" s="10"/>
      <c r="I133" s="10"/>
    </row>
    <row r="134" spans="3:9" ht="15">
      <c r="C134" s="10"/>
      <c r="D134" s="10"/>
      <c r="E134" s="10"/>
      <c r="F134" s="1">
        <f t="shared" si="3"/>
        <v>0</v>
      </c>
      <c r="G134" s="10"/>
      <c r="H134" s="10"/>
      <c r="I134" s="10"/>
    </row>
    <row r="135" spans="3:9" ht="15">
      <c r="C135" s="10"/>
      <c r="D135" s="10"/>
      <c r="E135" s="10"/>
      <c r="F135" s="1">
        <f t="shared" si="3"/>
        <v>0</v>
      </c>
      <c r="G135" s="10"/>
      <c r="H135" s="10"/>
      <c r="I135" s="10"/>
    </row>
    <row r="136" spans="3:9" ht="15">
      <c r="C136" s="10"/>
      <c r="D136" s="10"/>
      <c r="E136" s="10"/>
      <c r="F136" s="1">
        <f t="shared" si="3"/>
        <v>0</v>
      </c>
      <c r="G136" s="10"/>
      <c r="H136" s="10"/>
      <c r="I136" s="10"/>
    </row>
    <row r="137" spans="3:9" ht="15">
      <c r="C137" s="10"/>
      <c r="D137" s="10"/>
      <c r="E137" s="10"/>
      <c r="F137" s="1">
        <f t="shared" si="3"/>
        <v>0</v>
      </c>
      <c r="G137" s="10"/>
      <c r="H137" s="10"/>
      <c r="I137" s="10"/>
    </row>
    <row r="138" spans="3:9" ht="15">
      <c r="C138" s="10"/>
      <c r="D138" s="10"/>
      <c r="E138" s="10"/>
      <c r="F138" s="1">
        <f t="shared" si="3"/>
        <v>0</v>
      </c>
      <c r="G138" s="10"/>
      <c r="H138" s="10"/>
      <c r="I138" s="10"/>
    </row>
    <row r="139" spans="3:9" ht="15">
      <c r="C139" s="10"/>
      <c r="D139" s="10"/>
      <c r="E139" s="10"/>
      <c r="F139" s="1">
        <f t="shared" si="3"/>
        <v>0</v>
      </c>
      <c r="G139" s="10"/>
      <c r="H139" s="10"/>
      <c r="I139" s="10"/>
    </row>
    <row r="140" spans="3:9" ht="15">
      <c r="C140" s="10"/>
      <c r="D140" s="10"/>
      <c r="E140" s="10"/>
      <c r="F140" s="1">
        <f t="shared" si="3"/>
        <v>0</v>
      </c>
      <c r="G140" s="10"/>
      <c r="H140" s="10"/>
      <c r="I140" s="10"/>
    </row>
    <row r="141" spans="3:9" ht="15">
      <c r="C141" s="10"/>
      <c r="D141" s="10"/>
      <c r="E141" s="10"/>
      <c r="F141" s="1">
        <f t="shared" si="3"/>
        <v>0</v>
      </c>
      <c r="G141" s="10"/>
      <c r="H141" s="10"/>
      <c r="I141" s="10"/>
    </row>
    <row r="142" spans="3:9" ht="15">
      <c r="C142" s="10"/>
      <c r="D142" s="10"/>
      <c r="E142" s="10"/>
      <c r="F142" s="1">
        <f t="shared" si="3"/>
        <v>0</v>
      </c>
      <c r="G142" s="10"/>
      <c r="H142" s="10"/>
      <c r="I142" s="10"/>
    </row>
    <row r="143" spans="3:9" ht="15">
      <c r="C143" s="10"/>
      <c r="D143" s="10"/>
      <c r="E143" s="10"/>
      <c r="F143" s="1">
        <f t="shared" si="3"/>
        <v>0</v>
      </c>
      <c r="G143" s="10"/>
      <c r="H143" s="10"/>
      <c r="I143" s="10"/>
    </row>
    <row r="144" spans="3:9" ht="15">
      <c r="C144" s="10"/>
      <c r="D144" s="10"/>
      <c r="E144" s="10"/>
      <c r="F144" s="1">
        <f t="shared" si="3"/>
        <v>0</v>
      </c>
      <c r="G144" s="10"/>
      <c r="H144" s="10"/>
      <c r="I144" s="10"/>
    </row>
    <row r="145" spans="3:9" ht="15">
      <c r="C145" s="10"/>
      <c r="D145" s="10"/>
      <c r="E145" s="10"/>
      <c r="F145" s="1">
        <f t="shared" si="3"/>
        <v>0</v>
      </c>
      <c r="G145" s="10"/>
      <c r="H145" s="10"/>
      <c r="I145" s="10"/>
    </row>
    <row r="146" spans="3:9" ht="15">
      <c r="C146" s="10"/>
      <c r="D146" s="10"/>
      <c r="E146" s="10"/>
      <c r="F146" s="1">
        <f t="shared" si="3"/>
        <v>0</v>
      </c>
      <c r="G146" s="10"/>
      <c r="H146" s="10"/>
      <c r="I146" s="10"/>
    </row>
    <row r="147" spans="3:9" ht="15">
      <c r="C147" s="10"/>
      <c r="D147" s="10"/>
      <c r="E147" s="10"/>
      <c r="F147" s="1">
        <f t="shared" si="3"/>
        <v>0</v>
      </c>
      <c r="G147" s="10"/>
      <c r="H147" s="10"/>
      <c r="I147" s="10"/>
    </row>
    <row r="148" spans="3:9" ht="15">
      <c r="C148" s="10"/>
      <c r="D148" s="10"/>
      <c r="E148" s="10"/>
      <c r="F148" s="1">
        <f t="shared" si="3"/>
        <v>0</v>
      </c>
      <c r="G148" s="10"/>
      <c r="H148" s="10"/>
      <c r="I148" s="10"/>
    </row>
    <row r="149" spans="3:9" ht="15">
      <c r="C149" s="10"/>
      <c r="D149" s="10"/>
      <c r="E149" s="10"/>
      <c r="F149" s="1">
        <f t="shared" si="3"/>
        <v>0</v>
      </c>
      <c r="G149" s="10"/>
      <c r="H149" s="10"/>
      <c r="I149" s="10"/>
    </row>
    <row r="150" spans="3:9" ht="15">
      <c r="C150" s="10"/>
      <c r="D150" s="10"/>
      <c r="E150" s="10"/>
      <c r="F150" s="1">
        <f t="shared" si="3"/>
        <v>0</v>
      </c>
      <c r="G150" s="10"/>
      <c r="H150" s="10"/>
      <c r="I150" s="10"/>
    </row>
    <row r="151" spans="3:9" ht="15">
      <c r="C151" s="10"/>
      <c r="D151" s="10"/>
      <c r="E151" s="10"/>
      <c r="F151" s="1">
        <f t="shared" si="3"/>
        <v>0</v>
      </c>
      <c r="G151" s="10"/>
      <c r="H151" s="10"/>
      <c r="I151" s="10"/>
    </row>
    <row r="152" spans="3:9" ht="15">
      <c r="C152" s="10"/>
      <c r="D152" s="10"/>
      <c r="E152" s="10"/>
      <c r="F152" s="1">
        <f t="shared" si="3"/>
        <v>0</v>
      </c>
      <c r="G152" s="10"/>
      <c r="H152" s="10"/>
      <c r="I152" s="10"/>
    </row>
    <row r="153" spans="3:9" ht="15">
      <c r="C153" s="10"/>
      <c r="D153" s="10"/>
      <c r="E153" s="10"/>
      <c r="F153" s="1">
        <f t="shared" si="3"/>
        <v>0</v>
      </c>
      <c r="G153" s="10"/>
      <c r="H153" s="10"/>
      <c r="I153" s="10"/>
    </row>
    <row r="154" spans="3:9" ht="15">
      <c r="C154" s="10"/>
      <c r="D154" s="10"/>
      <c r="E154" s="10"/>
      <c r="F154" s="1">
        <f t="shared" si="3"/>
        <v>0</v>
      </c>
      <c r="G154" s="10"/>
      <c r="H154" s="10"/>
      <c r="I154" s="10"/>
    </row>
    <row r="155" spans="3:9" ht="15">
      <c r="C155" s="10"/>
      <c r="D155" s="10"/>
      <c r="E155" s="10"/>
      <c r="F155" s="1">
        <f t="shared" si="3"/>
        <v>0</v>
      </c>
      <c r="G155" s="10"/>
      <c r="H155" s="10"/>
      <c r="I155" s="10"/>
    </row>
    <row r="156" spans="3:9" ht="15">
      <c r="C156" s="10"/>
      <c r="D156" s="10"/>
      <c r="E156" s="10"/>
      <c r="F156" s="1">
        <f t="shared" si="3"/>
        <v>0</v>
      </c>
      <c r="G156" s="10"/>
      <c r="H156" s="10"/>
      <c r="I156" s="10"/>
    </row>
    <row r="157" spans="3:9" ht="15">
      <c r="C157" s="10"/>
      <c r="D157" s="10"/>
      <c r="E157" s="10"/>
      <c r="F157" s="1">
        <f t="shared" si="3"/>
        <v>0</v>
      </c>
      <c r="G157" s="10"/>
      <c r="H157" s="10"/>
      <c r="I157" s="10"/>
    </row>
    <row r="158" spans="3:9" ht="15">
      <c r="C158" s="10"/>
      <c r="D158" s="10"/>
      <c r="E158" s="10"/>
      <c r="F158" s="1">
        <f t="shared" si="3"/>
        <v>0</v>
      </c>
      <c r="G158" s="10"/>
      <c r="H158" s="10"/>
      <c r="I158" s="10"/>
    </row>
    <row r="159" spans="3:9" ht="15">
      <c r="C159" s="10"/>
      <c r="D159" s="10"/>
      <c r="E159" s="10"/>
      <c r="F159" s="1">
        <f t="shared" si="3"/>
        <v>0</v>
      </c>
      <c r="G159" s="10"/>
      <c r="H159" s="10"/>
      <c r="I159" s="10"/>
    </row>
    <row r="160" spans="3:9" ht="15">
      <c r="C160" s="10"/>
      <c r="D160" s="10"/>
      <c r="E160" s="10"/>
      <c r="F160" s="1">
        <f t="shared" si="3"/>
        <v>0</v>
      </c>
      <c r="G160" s="10"/>
      <c r="H160" s="10"/>
      <c r="I160" s="10"/>
    </row>
    <row r="161" spans="3:9" ht="15">
      <c r="C161" s="10"/>
      <c r="D161" s="10"/>
      <c r="E161" s="10"/>
      <c r="F161" s="1">
        <f t="shared" si="3"/>
        <v>0</v>
      </c>
      <c r="G161" s="10"/>
      <c r="H161" s="10"/>
      <c r="I161" s="10"/>
    </row>
    <row r="162" spans="3:9" ht="15">
      <c r="C162" s="10"/>
      <c r="D162" s="10"/>
      <c r="E162" s="10"/>
      <c r="F162" s="1">
        <f t="shared" si="3"/>
        <v>0</v>
      </c>
      <c r="G162" s="10"/>
      <c r="H162" s="10"/>
      <c r="I162" s="10"/>
    </row>
    <row r="163" spans="3:9" ht="15">
      <c r="C163" s="10"/>
      <c r="D163" s="10"/>
      <c r="E163" s="10"/>
      <c r="F163" s="1">
        <f t="shared" si="3"/>
        <v>0</v>
      </c>
      <c r="G163" s="10"/>
      <c r="H163" s="10"/>
      <c r="I163" s="10"/>
    </row>
    <row r="164" spans="3:9" ht="15">
      <c r="C164" s="10"/>
      <c r="D164" s="10"/>
      <c r="E164" s="10"/>
      <c r="F164" s="1">
        <f t="shared" si="3"/>
        <v>0</v>
      </c>
      <c r="G164" s="10"/>
      <c r="H164" s="10"/>
      <c r="I164" s="10"/>
    </row>
    <row r="165" spans="3:9" ht="15">
      <c r="C165" s="10"/>
      <c r="D165" s="10"/>
      <c r="E165" s="10"/>
      <c r="F165" s="1">
        <f t="shared" si="3"/>
        <v>0</v>
      </c>
      <c r="G165" s="10"/>
      <c r="H165" s="10"/>
      <c r="I165" s="10"/>
    </row>
    <row r="166" spans="3:9" ht="15">
      <c r="C166" s="10"/>
      <c r="D166" s="10"/>
      <c r="E166" s="10"/>
      <c r="F166" s="1">
        <f t="shared" si="3"/>
        <v>0</v>
      </c>
      <c r="G166" s="10"/>
      <c r="H166" s="10"/>
      <c r="I166" s="10"/>
    </row>
    <row r="167" spans="3:9" ht="15">
      <c r="C167" s="10"/>
      <c r="D167" s="10"/>
      <c r="E167" s="10"/>
      <c r="F167" s="1">
        <f t="shared" si="3"/>
        <v>0</v>
      </c>
      <c r="G167" s="10"/>
      <c r="H167" s="10"/>
      <c r="I167" s="10"/>
    </row>
    <row r="168" spans="3:9" ht="15">
      <c r="C168" s="10"/>
      <c r="D168" s="10"/>
      <c r="E168" s="10"/>
      <c r="F168" s="1">
        <f t="shared" si="3"/>
        <v>0</v>
      </c>
      <c r="G168" s="10"/>
      <c r="H168" s="10"/>
      <c r="I168" s="10"/>
    </row>
    <row r="169" spans="3:9" ht="15">
      <c r="C169" s="10"/>
      <c r="D169" s="10"/>
      <c r="E169" s="10"/>
      <c r="F169" s="1">
        <f t="shared" si="3"/>
        <v>0</v>
      </c>
      <c r="G169" s="10"/>
      <c r="H169" s="10"/>
      <c r="I169" s="10"/>
    </row>
    <row r="170" spans="3:9" ht="15">
      <c r="C170" s="10"/>
      <c r="D170" s="10"/>
      <c r="E170" s="10"/>
      <c r="F170" s="1">
        <f t="shared" si="3"/>
        <v>0</v>
      </c>
      <c r="G170" s="10"/>
      <c r="H170" s="10"/>
      <c r="I170" s="10"/>
    </row>
    <row r="171" spans="3:9" ht="15">
      <c r="C171" s="10"/>
      <c r="D171" s="10"/>
      <c r="E171" s="10"/>
      <c r="F171" s="1">
        <f t="shared" si="3"/>
        <v>0</v>
      </c>
      <c r="G171" s="10"/>
      <c r="H171" s="10"/>
      <c r="I171" s="10"/>
    </row>
    <row r="172" spans="3:9" ht="15">
      <c r="C172" s="10"/>
      <c r="D172" s="10"/>
      <c r="E172" s="10"/>
      <c r="F172" s="1">
        <f t="shared" si="3"/>
        <v>0</v>
      </c>
      <c r="G172" s="10"/>
      <c r="H172" s="10"/>
      <c r="I172" s="10"/>
    </row>
    <row r="173" spans="3:9" ht="15">
      <c r="C173" s="10"/>
      <c r="D173" s="10"/>
      <c r="E173" s="10"/>
      <c r="F173" s="1">
        <f t="shared" si="3"/>
        <v>0</v>
      </c>
      <c r="G173" s="10"/>
      <c r="H173" s="10"/>
      <c r="I173" s="10"/>
    </row>
    <row r="174" spans="3:9" ht="15">
      <c r="C174" s="10"/>
      <c r="D174" s="10"/>
      <c r="E174" s="10"/>
      <c r="F174" s="1">
        <f t="shared" si="3"/>
        <v>0</v>
      </c>
      <c r="G174" s="10"/>
      <c r="H174" s="10"/>
      <c r="I174" s="10"/>
    </row>
    <row r="175" spans="3:9" ht="15">
      <c r="C175" s="10"/>
      <c r="D175" s="10"/>
      <c r="E175" s="10"/>
      <c r="F175" s="1">
        <f t="shared" si="3"/>
        <v>0</v>
      </c>
      <c r="G175" s="10"/>
      <c r="H175" s="10"/>
      <c r="I175" s="10"/>
    </row>
    <row r="176" spans="3:9" ht="15">
      <c r="C176" s="10"/>
      <c r="D176" s="10"/>
      <c r="E176" s="10"/>
      <c r="F176" s="1">
        <f t="shared" si="3"/>
        <v>0</v>
      </c>
      <c r="G176" s="10"/>
      <c r="H176" s="10"/>
      <c r="I176" s="10"/>
    </row>
    <row r="177" spans="3:9" ht="15">
      <c r="C177" s="10"/>
      <c r="D177" s="10"/>
      <c r="E177" s="10"/>
      <c r="F177" s="1">
        <f t="shared" si="3"/>
        <v>0</v>
      </c>
      <c r="G177" s="10"/>
      <c r="H177" s="10"/>
      <c r="I177" s="10"/>
    </row>
    <row r="178" spans="3:9" ht="15">
      <c r="C178" s="10"/>
      <c r="D178" s="10"/>
      <c r="E178" s="10"/>
      <c r="F178" s="1">
        <f t="shared" si="3"/>
        <v>0</v>
      </c>
      <c r="G178" s="10"/>
      <c r="H178" s="10"/>
      <c r="I178" s="10"/>
    </row>
    <row r="179" spans="3:9" ht="15">
      <c r="C179" s="10"/>
      <c r="D179" s="10"/>
      <c r="E179" s="10"/>
      <c r="F179" s="1">
        <f t="shared" si="3"/>
        <v>0</v>
      </c>
      <c r="G179" s="10"/>
      <c r="H179" s="10"/>
      <c r="I179" s="10"/>
    </row>
    <row r="180" spans="3:9" ht="15">
      <c r="C180" s="10"/>
      <c r="D180" s="10"/>
      <c r="E180" s="10"/>
      <c r="F180" s="1">
        <f t="shared" si="3"/>
        <v>0</v>
      </c>
      <c r="G180" s="10"/>
      <c r="H180" s="10"/>
      <c r="I180" s="10"/>
    </row>
    <row r="181" spans="3:9" ht="15">
      <c r="C181" s="10"/>
      <c r="D181" s="10"/>
      <c r="E181" s="10"/>
      <c r="F181" s="1">
        <f t="shared" si="3"/>
        <v>0</v>
      </c>
      <c r="G181" s="10"/>
      <c r="H181" s="10"/>
      <c r="I181" s="10"/>
    </row>
    <row r="182" spans="3:9" ht="15">
      <c r="C182" s="10"/>
      <c r="D182" s="10"/>
      <c r="E182" s="10"/>
      <c r="F182" s="1">
        <f t="shared" si="3"/>
        <v>0</v>
      </c>
      <c r="G182" s="10"/>
      <c r="H182" s="10"/>
      <c r="I182" s="10"/>
    </row>
    <row r="183" spans="3:9" ht="15">
      <c r="C183" s="10"/>
      <c r="D183" s="10"/>
      <c r="E183" s="10"/>
      <c r="F183" s="1">
        <f t="shared" si="3"/>
        <v>0</v>
      </c>
      <c r="G183" s="10"/>
      <c r="H183" s="10"/>
      <c r="I183" s="10"/>
    </row>
    <row r="184" spans="3:9" ht="15">
      <c r="C184" s="10"/>
      <c r="D184" s="10"/>
      <c r="E184" s="10"/>
      <c r="F184" s="1">
        <f t="shared" si="3"/>
        <v>0</v>
      </c>
      <c r="G184" s="10"/>
      <c r="H184" s="10"/>
      <c r="I184" s="10"/>
    </row>
    <row r="185" spans="3:9" ht="15">
      <c r="C185" s="10"/>
      <c r="D185" s="10"/>
      <c r="E185" s="10"/>
      <c r="F185" s="1">
        <f t="shared" si="3"/>
        <v>0</v>
      </c>
      <c r="G185" s="10"/>
      <c r="H185" s="10"/>
      <c r="I185" s="10"/>
    </row>
    <row r="186" spans="3:9" ht="15">
      <c r="C186" s="10"/>
      <c r="D186" s="10"/>
      <c r="E186" s="10"/>
      <c r="F186" s="1">
        <f t="shared" si="3"/>
        <v>0</v>
      </c>
      <c r="G186" s="10"/>
      <c r="H186" s="10"/>
      <c r="I186" s="10"/>
    </row>
    <row r="187" spans="3:9" ht="15">
      <c r="C187" s="10"/>
      <c r="D187" s="10"/>
      <c r="E187" s="10"/>
      <c r="F187" s="1">
        <f t="shared" si="3"/>
        <v>0</v>
      </c>
      <c r="G187" s="10"/>
      <c r="H187" s="10"/>
      <c r="I187" s="10"/>
    </row>
    <row r="188" spans="3:9" ht="15">
      <c r="C188" s="10"/>
      <c r="D188" s="10"/>
      <c r="E188" s="10"/>
      <c r="F188" s="1">
        <f t="shared" si="3"/>
        <v>0</v>
      </c>
      <c r="G188" s="10"/>
      <c r="H188" s="10"/>
      <c r="I188" s="10"/>
    </row>
    <row r="189" spans="3:9" ht="15">
      <c r="C189" s="10"/>
      <c r="D189" s="10"/>
      <c r="E189" s="10"/>
      <c r="F189" s="1">
        <f t="shared" si="3"/>
        <v>0</v>
      </c>
      <c r="G189" s="10"/>
      <c r="H189" s="10"/>
      <c r="I189" s="10"/>
    </row>
    <row r="190" spans="3:9" ht="15">
      <c r="C190" s="10"/>
      <c r="D190" s="10"/>
      <c r="E190" s="10"/>
      <c r="F190" s="1">
        <f t="shared" si="3"/>
        <v>0</v>
      </c>
      <c r="G190" s="10"/>
      <c r="H190" s="10"/>
      <c r="I190" s="10"/>
    </row>
    <row r="191" spans="3:9" ht="15">
      <c r="C191" s="10"/>
      <c r="D191" s="10"/>
      <c r="E191" s="10"/>
      <c r="F191" s="1">
        <f t="shared" si="3"/>
        <v>0</v>
      </c>
      <c r="G191" s="10"/>
      <c r="H191" s="10"/>
      <c r="I191" s="10"/>
    </row>
    <row r="192" spans="3:9" ht="15">
      <c r="C192" s="10"/>
      <c r="D192" s="10"/>
      <c r="E192" s="10"/>
      <c r="F192" s="1">
        <f t="shared" si="3"/>
        <v>0</v>
      </c>
      <c r="G192" s="10"/>
      <c r="H192" s="10"/>
      <c r="I192" s="10"/>
    </row>
    <row r="193" spans="3:9" ht="15">
      <c r="C193" s="10"/>
      <c r="D193" s="10"/>
      <c r="E193" s="10"/>
      <c r="F193" s="1">
        <f t="shared" si="3"/>
        <v>0</v>
      </c>
      <c r="G193" s="10"/>
      <c r="H193" s="10"/>
      <c r="I193" s="10"/>
    </row>
    <row r="194" spans="3:9" ht="15">
      <c r="C194" s="10"/>
      <c r="D194" s="10"/>
      <c r="E194" s="10"/>
      <c r="F194" s="1">
        <f t="shared" si="3"/>
        <v>0</v>
      </c>
      <c r="G194" s="10"/>
      <c r="H194" s="10"/>
      <c r="I194" s="10"/>
    </row>
    <row r="195" spans="3:9" ht="15">
      <c r="C195" s="10"/>
      <c r="D195" s="10"/>
      <c r="E195" s="10"/>
      <c r="F195" s="1">
        <f t="shared" si="3"/>
        <v>0</v>
      </c>
      <c r="G195" s="10"/>
      <c r="H195" s="10"/>
      <c r="I195" s="10"/>
    </row>
    <row r="196" spans="3:9" ht="15">
      <c r="C196" s="10"/>
      <c r="D196" s="10"/>
      <c r="E196" s="10"/>
      <c r="F196" s="1">
        <f t="shared" si="3"/>
        <v>0</v>
      </c>
      <c r="G196" s="10"/>
      <c r="H196" s="10"/>
      <c r="I196" s="10"/>
    </row>
    <row r="197" spans="3:9" ht="15">
      <c r="C197" s="10"/>
      <c r="D197" s="10"/>
      <c r="E197" s="10"/>
      <c r="F197" s="1">
        <f aca="true" t="shared" si="4" ref="F197:F242">_xlfn.IFERROR(EOMONTH(E197,-1)+1,0)</f>
        <v>0</v>
      </c>
      <c r="G197" s="10"/>
      <c r="H197" s="10"/>
      <c r="I197" s="10"/>
    </row>
    <row r="198" spans="3:9" ht="15">
      <c r="C198" s="10"/>
      <c r="D198" s="10"/>
      <c r="E198" s="10"/>
      <c r="F198" s="1">
        <f t="shared" si="4"/>
        <v>0</v>
      </c>
      <c r="G198" s="10"/>
      <c r="H198" s="10"/>
      <c r="I198" s="10"/>
    </row>
    <row r="199" spans="3:9" ht="15">
      <c r="C199" s="10"/>
      <c r="D199" s="10"/>
      <c r="E199" s="10"/>
      <c r="F199" s="1">
        <f t="shared" si="4"/>
        <v>0</v>
      </c>
      <c r="G199" s="10"/>
      <c r="H199" s="10"/>
      <c r="I199" s="10"/>
    </row>
    <row r="200" spans="3:9" ht="15">
      <c r="C200" s="10"/>
      <c r="D200" s="10"/>
      <c r="E200" s="10"/>
      <c r="F200" s="1">
        <f t="shared" si="4"/>
        <v>0</v>
      </c>
      <c r="G200" s="10"/>
      <c r="H200" s="10"/>
      <c r="I200" s="10"/>
    </row>
    <row r="201" spans="3:9" ht="15">
      <c r="C201" s="10"/>
      <c r="D201" s="10"/>
      <c r="E201" s="10"/>
      <c r="F201" s="1">
        <f t="shared" si="4"/>
        <v>0</v>
      </c>
      <c r="G201" s="10"/>
      <c r="H201" s="10"/>
      <c r="I201" s="10"/>
    </row>
    <row r="202" spans="3:9" ht="15">
      <c r="C202" s="10"/>
      <c r="D202" s="10"/>
      <c r="E202" s="10"/>
      <c r="F202" s="1">
        <f t="shared" si="4"/>
        <v>0</v>
      </c>
      <c r="G202" s="10"/>
      <c r="H202" s="10"/>
      <c r="I202" s="10"/>
    </row>
    <row r="203" spans="3:9" ht="15">
      <c r="C203" s="10"/>
      <c r="D203" s="10"/>
      <c r="E203" s="10"/>
      <c r="F203" s="1">
        <f t="shared" si="4"/>
        <v>0</v>
      </c>
      <c r="G203" s="10"/>
      <c r="H203" s="10"/>
      <c r="I203" s="10"/>
    </row>
    <row r="204" spans="3:9" ht="15">
      <c r="C204" s="10"/>
      <c r="D204" s="10"/>
      <c r="E204" s="10"/>
      <c r="F204" s="1">
        <f t="shared" si="4"/>
        <v>0</v>
      </c>
      <c r="G204" s="10"/>
      <c r="H204" s="10"/>
      <c r="I204" s="10"/>
    </row>
    <row r="205" spans="3:9" ht="15">
      <c r="C205" s="10"/>
      <c r="D205" s="10"/>
      <c r="E205" s="10"/>
      <c r="F205" s="1">
        <f t="shared" si="4"/>
        <v>0</v>
      </c>
      <c r="G205" s="10"/>
      <c r="H205" s="10"/>
      <c r="I205" s="10"/>
    </row>
    <row r="206" spans="3:9" ht="15">
      <c r="C206" s="10"/>
      <c r="D206" s="10"/>
      <c r="E206" s="10"/>
      <c r="F206" s="1">
        <f t="shared" si="4"/>
        <v>0</v>
      </c>
      <c r="G206" s="10"/>
      <c r="H206" s="10"/>
      <c r="I206" s="10"/>
    </row>
    <row r="207" spans="3:9" ht="15">
      <c r="C207" s="10"/>
      <c r="D207" s="10"/>
      <c r="E207" s="10"/>
      <c r="F207" s="1">
        <f t="shared" si="4"/>
        <v>0</v>
      </c>
      <c r="G207" s="10"/>
      <c r="H207" s="10"/>
      <c r="I207" s="10"/>
    </row>
    <row r="208" spans="3:9" ht="15">
      <c r="C208" s="10"/>
      <c r="D208" s="10"/>
      <c r="E208" s="10"/>
      <c r="F208" s="1">
        <f t="shared" si="4"/>
        <v>0</v>
      </c>
      <c r="G208" s="10"/>
      <c r="H208" s="10"/>
      <c r="I208" s="10"/>
    </row>
    <row r="209" spans="3:9" ht="15">
      <c r="C209" s="10"/>
      <c r="D209" s="10"/>
      <c r="E209" s="10"/>
      <c r="F209" s="1">
        <f t="shared" si="4"/>
        <v>0</v>
      </c>
      <c r="G209" s="10"/>
      <c r="H209" s="10"/>
      <c r="I209" s="10"/>
    </row>
    <row r="210" spans="3:9" ht="15">
      <c r="C210" s="10"/>
      <c r="D210" s="10"/>
      <c r="E210" s="10"/>
      <c r="F210" s="1">
        <f t="shared" si="4"/>
        <v>0</v>
      </c>
      <c r="G210" s="10"/>
      <c r="H210" s="10"/>
      <c r="I210" s="10"/>
    </row>
    <row r="211" spans="3:9" ht="15">
      <c r="C211" s="10"/>
      <c r="D211" s="10"/>
      <c r="E211" s="10"/>
      <c r="F211" s="1">
        <f t="shared" si="4"/>
        <v>0</v>
      </c>
      <c r="G211" s="10"/>
      <c r="H211" s="10"/>
      <c r="I211" s="10"/>
    </row>
    <row r="212" spans="3:9" ht="15">
      <c r="C212" s="10"/>
      <c r="D212" s="10"/>
      <c r="E212" s="10"/>
      <c r="F212" s="1">
        <f t="shared" si="4"/>
        <v>0</v>
      </c>
      <c r="G212" s="10"/>
      <c r="H212" s="10"/>
      <c r="I212" s="10"/>
    </row>
    <row r="213" spans="3:9" ht="15">
      <c r="C213" s="10"/>
      <c r="D213" s="10"/>
      <c r="E213" s="10"/>
      <c r="F213" s="1">
        <f t="shared" si="4"/>
        <v>0</v>
      </c>
      <c r="G213" s="10"/>
      <c r="H213" s="10"/>
      <c r="I213" s="10"/>
    </row>
    <row r="214" spans="3:9" ht="15">
      <c r="C214" s="10"/>
      <c r="D214" s="10"/>
      <c r="E214" s="10"/>
      <c r="F214" s="1">
        <f t="shared" si="4"/>
        <v>0</v>
      </c>
      <c r="G214" s="10"/>
      <c r="H214" s="10"/>
      <c r="I214" s="10"/>
    </row>
    <row r="215" spans="3:9" ht="15">
      <c r="C215" s="10"/>
      <c r="D215" s="10"/>
      <c r="E215" s="10"/>
      <c r="F215" s="1">
        <f t="shared" si="4"/>
        <v>0</v>
      </c>
      <c r="G215" s="10"/>
      <c r="H215" s="10"/>
      <c r="I215" s="10"/>
    </row>
    <row r="216" spans="3:9" ht="15">
      <c r="C216" s="10"/>
      <c r="D216" s="10"/>
      <c r="E216" s="10"/>
      <c r="F216" s="1">
        <f t="shared" si="4"/>
        <v>0</v>
      </c>
      <c r="G216" s="10"/>
      <c r="H216" s="10"/>
      <c r="I216" s="10"/>
    </row>
    <row r="217" spans="3:9" ht="15">
      <c r="C217" s="10"/>
      <c r="D217" s="10"/>
      <c r="E217" s="10"/>
      <c r="F217" s="1">
        <f t="shared" si="4"/>
        <v>0</v>
      </c>
      <c r="G217" s="10"/>
      <c r="H217" s="10"/>
      <c r="I217" s="10"/>
    </row>
    <row r="218" spans="3:9" ht="15">
      <c r="C218" s="10"/>
      <c r="D218" s="10"/>
      <c r="E218" s="10"/>
      <c r="F218" s="1">
        <f t="shared" si="4"/>
        <v>0</v>
      </c>
      <c r="G218" s="10"/>
      <c r="H218" s="10"/>
      <c r="I218" s="10"/>
    </row>
    <row r="219" spans="3:9" ht="15">
      <c r="C219" s="10"/>
      <c r="D219" s="10"/>
      <c r="E219" s="10"/>
      <c r="F219" s="1">
        <f t="shared" si="4"/>
        <v>0</v>
      </c>
      <c r="G219" s="10"/>
      <c r="H219" s="10"/>
      <c r="I219" s="10"/>
    </row>
    <row r="220" spans="3:9" ht="15">
      <c r="C220" s="10"/>
      <c r="D220" s="10"/>
      <c r="E220" s="10"/>
      <c r="F220" s="1">
        <f t="shared" si="4"/>
        <v>0</v>
      </c>
      <c r="G220" s="10"/>
      <c r="H220" s="10"/>
      <c r="I220" s="10"/>
    </row>
    <row r="221" spans="3:9" ht="15">
      <c r="C221" s="10"/>
      <c r="D221" s="10"/>
      <c r="E221" s="10"/>
      <c r="F221" s="1">
        <f t="shared" si="4"/>
        <v>0</v>
      </c>
      <c r="G221" s="10"/>
      <c r="H221" s="10"/>
      <c r="I221" s="10"/>
    </row>
    <row r="222" spans="3:9" ht="15">
      <c r="C222" s="10"/>
      <c r="D222" s="10"/>
      <c r="E222" s="10"/>
      <c r="F222" s="1">
        <f t="shared" si="4"/>
        <v>0</v>
      </c>
      <c r="G222" s="10"/>
      <c r="H222" s="10"/>
      <c r="I222" s="10"/>
    </row>
    <row r="223" spans="3:9" ht="15">
      <c r="C223" s="10"/>
      <c r="D223" s="10"/>
      <c r="E223" s="10"/>
      <c r="F223" s="1">
        <f t="shared" si="4"/>
        <v>0</v>
      </c>
      <c r="G223" s="10"/>
      <c r="H223" s="10"/>
      <c r="I223" s="10"/>
    </row>
    <row r="224" spans="3:9" ht="15">
      <c r="C224" s="10"/>
      <c r="D224" s="10"/>
      <c r="E224" s="10"/>
      <c r="F224" s="1">
        <f t="shared" si="4"/>
        <v>0</v>
      </c>
      <c r="G224" s="10"/>
      <c r="H224" s="10"/>
      <c r="I224" s="10"/>
    </row>
    <row r="225" spans="3:9" ht="15">
      <c r="C225" s="10"/>
      <c r="D225" s="10"/>
      <c r="E225" s="10"/>
      <c r="F225" s="1">
        <f t="shared" si="4"/>
        <v>0</v>
      </c>
      <c r="G225" s="10"/>
      <c r="H225" s="10"/>
      <c r="I225" s="10"/>
    </row>
    <row r="226" spans="3:9" ht="15">
      <c r="C226" s="10"/>
      <c r="D226" s="10"/>
      <c r="E226" s="10"/>
      <c r="F226" s="1">
        <f t="shared" si="4"/>
        <v>0</v>
      </c>
      <c r="G226" s="10"/>
      <c r="H226" s="10"/>
      <c r="I226" s="10"/>
    </row>
    <row r="227" spans="3:9" ht="15">
      <c r="C227" s="10"/>
      <c r="D227" s="10"/>
      <c r="E227" s="10"/>
      <c r="F227" s="1">
        <f t="shared" si="4"/>
        <v>0</v>
      </c>
      <c r="G227" s="10"/>
      <c r="H227" s="10"/>
      <c r="I227" s="10"/>
    </row>
    <row r="228" spans="3:9" ht="15">
      <c r="C228" s="10"/>
      <c r="D228" s="10"/>
      <c r="E228" s="10"/>
      <c r="F228" s="1">
        <f t="shared" si="4"/>
        <v>0</v>
      </c>
      <c r="G228" s="10"/>
      <c r="H228" s="10"/>
      <c r="I228" s="10"/>
    </row>
    <row r="229" spans="3:9" ht="15">
      <c r="C229" s="10"/>
      <c r="D229" s="10"/>
      <c r="E229" s="10"/>
      <c r="F229" s="1">
        <f t="shared" si="4"/>
        <v>0</v>
      </c>
      <c r="G229" s="10"/>
      <c r="H229" s="10"/>
      <c r="I229" s="10"/>
    </row>
    <row r="230" spans="3:9" ht="15">
      <c r="C230" s="10"/>
      <c r="D230" s="10"/>
      <c r="E230" s="10"/>
      <c r="F230" s="1">
        <f t="shared" si="4"/>
        <v>0</v>
      </c>
      <c r="G230" s="10"/>
      <c r="H230" s="10"/>
      <c r="I230" s="10"/>
    </row>
    <row r="231" spans="3:9" ht="15">
      <c r="C231" s="10"/>
      <c r="D231" s="10"/>
      <c r="E231" s="10"/>
      <c r="F231" s="1">
        <f t="shared" si="4"/>
        <v>0</v>
      </c>
      <c r="G231" s="10"/>
      <c r="H231" s="10"/>
      <c r="I231" s="10"/>
    </row>
    <row r="232" spans="3:9" ht="15">
      <c r="C232" s="10"/>
      <c r="D232" s="10"/>
      <c r="E232" s="10"/>
      <c r="F232" s="1">
        <f t="shared" si="4"/>
        <v>0</v>
      </c>
      <c r="G232" s="10"/>
      <c r="H232" s="10"/>
      <c r="I232" s="10"/>
    </row>
    <row r="233" spans="3:9" ht="15">
      <c r="C233" s="10"/>
      <c r="D233" s="10"/>
      <c r="E233" s="10"/>
      <c r="F233" s="1">
        <f t="shared" si="4"/>
        <v>0</v>
      </c>
      <c r="G233" s="10"/>
      <c r="H233" s="10"/>
      <c r="I233" s="10"/>
    </row>
    <row r="234" spans="3:9" ht="15">
      <c r="C234" s="10"/>
      <c r="D234" s="10"/>
      <c r="E234" s="10"/>
      <c r="F234" s="1">
        <f t="shared" si="4"/>
        <v>0</v>
      </c>
      <c r="G234" s="10"/>
      <c r="H234" s="10"/>
      <c r="I234" s="10"/>
    </row>
    <row r="235" spans="3:9" ht="15">
      <c r="C235" s="10"/>
      <c r="D235" s="10"/>
      <c r="E235" s="10"/>
      <c r="F235" s="1">
        <f t="shared" si="4"/>
        <v>0</v>
      </c>
      <c r="G235" s="10"/>
      <c r="H235" s="10"/>
      <c r="I235" s="10"/>
    </row>
    <row r="236" spans="3:9" ht="15">
      <c r="C236" s="10"/>
      <c r="D236" s="10"/>
      <c r="E236" s="10"/>
      <c r="F236" s="1">
        <f t="shared" si="4"/>
        <v>0</v>
      </c>
      <c r="G236" s="10"/>
      <c r="H236" s="10"/>
      <c r="I236" s="10"/>
    </row>
    <row r="237" spans="3:9" ht="15">
      <c r="C237" s="10"/>
      <c r="D237" s="10"/>
      <c r="E237" s="10"/>
      <c r="F237" s="1">
        <f t="shared" si="4"/>
        <v>0</v>
      </c>
      <c r="G237" s="10"/>
      <c r="H237" s="10"/>
      <c r="I237" s="10"/>
    </row>
    <row r="238" spans="3:9" ht="15">
      <c r="C238" s="10"/>
      <c r="D238" s="10"/>
      <c r="E238" s="10"/>
      <c r="F238" s="1">
        <f t="shared" si="4"/>
        <v>0</v>
      </c>
      <c r="G238" s="10"/>
      <c r="H238" s="10"/>
      <c r="I238" s="10"/>
    </row>
    <row r="239" spans="3:9" ht="15">
      <c r="C239" s="10"/>
      <c r="D239" s="10"/>
      <c r="E239" s="10"/>
      <c r="F239" s="1">
        <f t="shared" si="4"/>
        <v>0</v>
      </c>
      <c r="G239" s="10"/>
      <c r="H239" s="10"/>
      <c r="I239" s="10"/>
    </row>
    <row r="240" spans="3:9" ht="15">
      <c r="C240" s="10"/>
      <c r="D240" s="10"/>
      <c r="E240" s="10"/>
      <c r="F240" s="1">
        <f t="shared" si="4"/>
        <v>0</v>
      </c>
      <c r="G240" s="10"/>
      <c r="H240" s="10"/>
      <c r="I240" s="10"/>
    </row>
    <row r="241" spans="3:9" ht="15">
      <c r="C241" s="10"/>
      <c r="D241" s="10"/>
      <c r="E241" s="10"/>
      <c r="F241" s="1">
        <f t="shared" si="4"/>
        <v>0</v>
      </c>
      <c r="G241" s="10"/>
      <c r="H241" s="10"/>
      <c r="I241" s="10"/>
    </row>
    <row r="242" spans="3:9" ht="15">
      <c r="C242" s="10"/>
      <c r="D242" s="10"/>
      <c r="E242" s="10"/>
      <c r="F242" s="1">
        <f t="shared" si="4"/>
        <v>0</v>
      </c>
      <c r="G242" s="10"/>
      <c r="H242" s="10"/>
      <c r="I242" s="10"/>
    </row>
    <row r="243" ht="15">
      <c r="F243" s="1"/>
    </row>
    <row r="244" ht="15">
      <c r="F244" s="1"/>
    </row>
    <row r="245" ht="15">
      <c r="F245" s="1"/>
    </row>
    <row r="246" ht="15">
      <c r="F246" s="1"/>
    </row>
    <row r="247" ht="15">
      <c r="F247" s="1"/>
    </row>
    <row r="248" ht="15">
      <c r="F248" s="1"/>
    </row>
    <row r="249" ht="15">
      <c r="F249" s="1"/>
    </row>
    <row r="250" ht="15">
      <c r="F250" s="1"/>
    </row>
    <row r="251" ht="15">
      <c r="F251" s="1"/>
    </row>
    <row r="252" ht="15">
      <c r="F252" s="1"/>
    </row>
    <row r="253" ht="15">
      <c r="F253" s="1"/>
    </row>
    <row r="254" ht="15">
      <c r="F254" s="1"/>
    </row>
    <row r="255" ht="15">
      <c r="F255" s="1"/>
    </row>
    <row r="256" ht="15">
      <c r="F256" s="1"/>
    </row>
    <row r="257" ht="15">
      <c r="F257" s="1"/>
    </row>
    <row r="258" ht="15">
      <c r="F258" s="1"/>
    </row>
    <row r="259" ht="15">
      <c r="F259" s="1"/>
    </row>
    <row r="260" ht="15">
      <c r="F260" s="1"/>
    </row>
    <row r="261" ht="15">
      <c r="F261" s="1"/>
    </row>
    <row r="262" ht="15">
      <c r="F262" s="1"/>
    </row>
    <row r="263" ht="15">
      <c r="F263" s="1"/>
    </row>
    <row r="264" ht="15">
      <c r="F264" s="1"/>
    </row>
    <row r="265" ht="15">
      <c r="F265" s="1"/>
    </row>
    <row r="266" ht="15">
      <c r="F266" s="1"/>
    </row>
    <row r="267" ht="15">
      <c r="F267" s="1"/>
    </row>
    <row r="268" ht="15">
      <c r="F268" s="1"/>
    </row>
    <row r="269" ht="15">
      <c r="F269" s="1"/>
    </row>
    <row r="270" ht="15">
      <c r="F270" s="1"/>
    </row>
    <row r="271" ht="15">
      <c r="F271" s="1"/>
    </row>
    <row r="272" ht="15">
      <c r="F272" s="1"/>
    </row>
    <row r="273" ht="15">
      <c r="F273" s="1"/>
    </row>
    <row r="274" ht="15">
      <c r="F274" s="1"/>
    </row>
    <row r="275" ht="15">
      <c r="F275" s="1"/>
    </row>
    <row r="276" ht="15">
      <c r="F276" s="1"/>
    </row>
    <row r="277" ht="15">
      <c r="F277" s="1"/>
    </row>
  </sheetData>
  <mergeCells count="1">
    <mergeCell ref="B1:D1"/>
  </mergeCells>
  <dataValidations count="4">
    <dataValidation type="list" allowBlank="1" showInputMessage="1" showErrorMessage="1" sqref="H5:H73">
      <formula1>$O$2:$O$2</formula1>
    </dataValidation>
    <dataValidation type="list" operator="equal" allowBlank="1" showDropDown="1" showErrorMessage="1" errorTitle="Info" error="Please input lease term as 2, 3, 5 or 8" sqref="I55:I242">
      <formula1>$P$2:$P$3</formula1>
    </dataValidation>
    <dataValidation operator="equal" allowBlank="1" showErrorMessage="1" errorTitle="Info" error="Please input lease term as 2, 3, 5 or 8" sqref="I5:I54"/>
    <dataValidation type="date" allowBlank="1" showInputMessage="1" showErrorMessage="1" sqref="E5:E272">
      <formula1>$C$2</formula1>
      <formula2>$E$2</formula2>
    </dataValidation>
  </dataValidations>
  <printOptions/>
  <pageMargins left="0.7" right="0.7" top="0.75" bottom="0.75" header="0.3" footer="0.3"/>
  <pageSetup horizontalDpi="600" verticalDpi="600" orientation="portrait" r:id="rId1"/>
  <headerFooter>
    <oddFooter>&amp;L&amp;1#&amp;"Calibri"&amp;7&amp;K000000C2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327E-5ABF-4685-B3E5-04C1F9C74705}">
  <dimension ref="B1:O4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2" max="2" width="20.28125" style="0" customWidth="1"/>
    <col min="3" max="3" width="9.00390625" style="0" customWidth="1"/>
  </cols>
  <sheetData>
    <row r="1" spans="2:4" ht="15">
      <c r="B1" s="46" t="str">
        <f ca="1">HYPERLINK("#"&amp;CELL("address",INDEX(Intro!$D:$D,MATCH("Summary Sheet",Intro!$D:$D,0))),"Return to Intro")</f>
        <v>Return to Intro</v>
      </c>
      <c r="C1" s="47"/>
      <c r="D1" s="47"/>
    </row>
    <row r="2" spans="2:15" ht="15">
      <c r="B2" s="22" t="s">
        <v>66</v>
      </c>
      <c r="C2" s="23">
        <v>44562</v>
      </c>
      <c r="D2" s="23">
        <v>44593</v>
      </c>
      <c r="E2" s="23">
        <v>44621</v>
      </c>
      <c r="F2" s="23">
        <v>44652</v>
      </c>
      <c r="G2" s="23">
        <v>44682</v>
      </c>
      <c r="H2" s="23">
        <v>44713</v>
      </c>
      <c r="I2" s="23">
        <v>44743</v>
      </c>
      <c r="J2" s="23">
        <v>44774</v>
      </c>
      <c r="K2" s="23">
        <v>44805</v>
      </c>
      <c r="L2" s="23">
        <v>44835</v>
      </c>
      <c r="M2" s="23">
        <v>44866</v>
      </c>
      <c r="N2" s="23">
        <v>44896</v>
      </c>
      <c r="O2" s="21"/>
    </row>
    <row r="3" spans="2:14" ht="15">
      <c r="B3" s="25" t="s">
        <v>67</v>
      </c>
      <c r="C3" s="24">
        <f>COUNTIFS('Input Sheet'!$D$5:$D$54,"New Lease",'Input Sheet'!$E$5:$E$54,'Summary Sheet'!C$2)</f>
        <v>3</v>
      </c>
      <c r="D3" s="24">
        <f>COUNTIFS('Input Sheet'!$D$5:$D$54,"New Lease",'Input Sheet'!$E$5:$E$54,'Summary Sheet'!D$2)</f>
        <v>4</v>
      </c>
      <c r="E3" s="24">
        <f>COUNTIFS('Input Sheet'!$D$5:$D$54,"New Lease",'Input Sheet'!$E$5:$E$54,'Summary Sheet'!E$2)</f>
        <v>1</v>
      </c>
      <c r="F3" s="24">
        <f>COUNTIFS('Input Sheet'!$D$5:$D$54,"New Lease",'Input Sheet'!$E$5:$E$54,'Summary Sheet'!F$2)</f>
        <v>3</v>
      </c>
      <c r="G3" s="24">
        <f>COUNTIFS('Input Sheet'!$D$5:$D$54,"New Lease",'Input Sheet'!$E$5:$E$54,'Summary Sheet'!G$2)</f>
        <v>1</v>
      </c>
      <c r="H3" s="24">
        <f>COUNTIFS('Input Sheet'!$D$5:$D$54,"New Lease",'Input Sheet'!$E$5:$E$54,'Summary Sheet'!H$2)</f>
        <v>3</v>
      </c>
      <c r="I3" s="24">
        <f>COUNTIFS('Input Sheet'!$D$5:$D$54,"New Lease",'Input Sheet'!$E$5:$E$54,'Summary Sheet'!I$2)</f>
        <v>2</v>
      </c>
      <c r="J3" s="24">
        <f>COUNTIFS('Input Sheet'!$D$5:$D$54,"New Lease",'Input Sheet'!$E$5:$E$54,'Summary Sheet'!J$2)</f>
        <v>2</v>
      </c>
      <c r="K3" s="24">
        <f>COUNTIFS('Input Sheet'!$D$5:$D$54,"New Lease",'Input Sheet'!$E$5:$E$54,'Summary Sheet'!K$2)</f>
        <v>3</v>
      </c>
      <c r="L3" s="24">
        <f>COUNTIFS('Input Sheet'!$D$5:$D$54,"New Lease",'Input Sheet'!$E$5:$E$54,'Summary Sheet'!L$2)</f>
        <v>5</v>
      </c>
      <c r="M3" s="24">
        <f>COUNTIFS('Input Sheet'!$D$5:$D$54,"New Lease",'Input Sheet'!$E$5:$E$54,'Summary Sheet'!M$2)</f>
        <v>3</v>
      </c>
      <c r="N3" s="24">
        <f>COUNTIFS('Input Sheet'!$D$5:$D$54,"New Lease",'Input Sheet'!$E$5:$E$54,'Summary Sheet'!N$2)</f>
        <v>3</v>
      </c>
    </row>
    <row r="4" spans="2:14" ht="15">
      <c r="B4" s="25" t="s">
        <v>68</v>
      </c>
      <c r="C4" s="26">
        <f>SUMIFS('Input Sheet'!$G$5:$G$54,'Input Sheet'!$D$5:$D$54,"New Lease",'Input Sheet'!$E$5:$E$54,'Summary Sheet'!C$2)</f>
        <v>177490</v>
      </c>
      <c r="D4" s="26">
        <f>SUMIFS('Input Sheet'!$G$5:$G$54,'Input Sheet'!$D$5:$D$54,"New Lease",'Input Sheet'!$E$5:$E$54,'Summary Sheet'!D$2)</f>
        <v>307763</v>
      </c>
      <c r="E4" s="26">
        <f>SUMIFS('Input Sheet'!$G$5:$G$54,'Input Sheet'!$D$5:$D$54,"New Lease",'Input Sheet'!$E$5:$E$54,'Summary Sheet'!E$2)</f>
        <v>117334</v>
      </c>
      <c r="F4" s="26">
        <f>SUMIFS('Input Sheet'!$G$5:$G$54,'Input Sheet'!$D$5:$D$54,"New Lease",'Input Sheet'!$E$5:$E$54,'Summary Sheet'!F$2)</f>
        <v>278266</v>
      </c>
      <c r="G4" s="26">
        <f>SUMIFS('Input Sheet'!$G$5:$G$54,'Input Sheet'!$D$5:$D$54,"New Lease",'Input Sheet'!$E$5:$E$54,'Summary Sheet'!G$2)</f>
        <v>40205</v>
      </c>
      <c r="H4" s="26">
        <f>SUMIFS('Input Sheet'!$G$5:$G$54,'Input Sheet'!$D$5:$D$54,"New Lease",'Input Sheet'!$E$5:$E$54,'Summary Sheet'!H$2)</f>
        <v>240650</v>
      </c>
      <c r="I4" s="26">
        <f>SUMIFS('Input Sheet'!$G$5:$G$54,'Input Sheet'!$D$5:$D$54,"New Lease",'Input Sheet'!$E$5:$E$54,'Summary Sheet'!I$2)</f>
        <v>178310</v>
      </c>
      <c r="J4" s="26">
        <f>SUMIFS('Input Sheet'!$G$5:$G$54,'Input Sheet'!$D$5:$D$54,"New Lease",'Input Sheet'!$E$5:$E$54,'Summary Sheet'!J$2)</f>
        <v>249110</v>
      </c>
      <c r="K4" s="26">
        <f>SUMIFS('Input Sheet'!$G$5:$G$54,'Input Sheet'!$D$5:$D$54,"New Lease",'Input Sheet'!$E$5:$E$54,'Summary Sheet'!K$2)</f>
        <v>243411</v>
      </c>
      <c r="L4" s="26">
        <f>SUMIFS('Input Sheet'!$G$5:$G$54,'Input Sheet'!$D$5:$D$54,"New Lease",'Input Sheet'!$E$5:$E$54,'Summary Sheet'!L$2)</f>
        <v>489548</v>
      </c>
      <c r="M4" s="26">
        <f>SUMIFS('Input Sheet'!$G$5:$G$54,'Input Sheet'!$D$5:$D$54,"New Lease",'Input Sheet'!$E$5:$E$54,'Summary Sheet'!M$2)</f>
        <v>165906</v>
      </c>
      <c r="N4" s="26">
        <f>SUMIFS('Input Sheet'!$G$5:$G$54,'Input Sheet'!$D$5:$D$54,"New Lease",'Input Sheet'!$E$5:$E$54,'Summary Sheet'!N$2)</f>
        <v>300508</v>
      </c>
    </row>
  </sheetData>
  <mergeCells count="1"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2022-12-24T12:38:40Z</dcterms:created>
  <dcterms:modified xsi:type="dcterms:W3CDTF">2023-10-10T19:37:37Z</dcterms:modified>
  <cp:category/>
  <cp:version/>
  <cp:contentType/>
  <cp:contentStatus/>
</cp:coreProperties>
</file>