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720" activeTab="0"/>
  </bookViews>
  <sheets>
    <sheet name="Intro" sheetId="4" r:id="rId1"/>
    <sheet name="Round to right" sheetId="1" r:id="rId2"/>
    <sheet name="Round to left" sheetId="2" r:id="rId3"/>
    <sheet name="Practical Use" sheetId="3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<sst xmlns="http://schemas.openxmlformats.org/spreadsheetml/2006/main" count="40" uniqueCount="28">
  <si>
    <t>Numbers</t>
  </si>
  <si>
    <t xml:space="preserve">ROUNDDOWN </t>
  </si>
  <si>
    <t>Revenue</t>
  </si>
  <si>
    <t>20X1</t>
  </si>
  <si>
    <t>20X2</t>
  </si>
  <si>
    <t>20X3</t>
  </si>
  <si>
    <t>20X4</t>
  </si>
  <si>
    <t>&gt;&gt;&gt;&gt;Historical&lt;&lt;&lt;&lt;&lt;</t>
  </si>
  <si>
    <t>&gt;&gt;&gt;&gt;Forecasts&lt;&lt;&lt;&lt;&lt;</t>
  </si>
  <si>
    <t>Average Headcount</t>
  </si>
  <si>
    <t>Revenue to Employee Ratio</t>
  </si>
  <si>
    <t>Revenue - y-o-y growth%</t>
  </si>
  <si>
    <t>Normal Headcount Fcst</t>
  </si>
  <si>
    <t>ROUNDUP Headcount Fcst</t>
  </si>
  <si>
    <t>Post:</t>
  </si>
  <si>
    <t>Author</t>
  </si>
  <si>
    <t>ModelsbyTalias</t>
  </si>
  <si>
    <t>Website</t>
  </si>
  <si>
    <t>www.modelsbytalias.com</t>
  </si>
  <si>
    <t>Page Link</t>
  </si>
  <si>
    <t>Examples Covered</t>
  </si>
  <si>
    <t>ü</t>
  </si>
  <si>
    <t>Round to right of decimal</t>
  </si>
  <si>
    <t>Round to left of decimal</t>
  </si>
  <si>
    <t>© www.modelsbytalias.com</t>
  </si>
  <si>
    <t>https://www.modelsbytalias.com/excel-roundup-function/</t>
  </si>
  <si>
    <t>Excel RoundUp Function</t>
  </si>
  <si>
    <t>Practical Use of ROUNDUP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</si>
</sst>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yyyy"/>
    <numFmt numFmtId="165" formatCode="_(\ #,##0_);_(\ \(#,##0\);_(\ &quot;-&quot;??_);_(@_)"/>
    <numFmt numFmtId="166" formatCode="_(\ #,##0.00_);_(\ \(#,##0.00\);_(\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"/>
      <color rgb="FF538B01"/>
      <name val="Open Sans"/>
      <family val="2"/>
    </font>
    <font>
      <b/>
      <sz val="10.5"/>
      <color theme="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4" tint="-0.24997000396251678"/>
      <name val="Times New Roman"/>
      <family val="1"/>
    </font>
    <font>
      <b/>
      <sz val="11"/>
      <name val="Times New Roman"/>
      <family val="1"/>
    </font>
    <font>
      <b/>
      <sz val="11"/>
      <color rgb="FFC00000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12"/>
      <color indexed="10"/>
      <name val="Bookman Old Style"/>
      <family val="1"/>
    </font>
    <font>
      <b/>
      <sz val="11"/>
      <name val="Bookman Old Style"/>
      <family val="1"/>
    </font>
    <font>
      <sz val="10"/>
      <name val="Bookman Old Style"/>
      <family val="1"/>
    </font>
    <font>
      <u val="single"/>
      <sz val="10"/>
      <color indexed="12"/>
      <name val="Bookman Old Style"/>
      <family val="1"/>
    </font>
    <font>
      <b/>
      <sz val="10"/>
      <color indexed="60"/>
      <name val="Bookman Old Style"/>
      <family val="1"/>
    </font>
    <font>
      <b/>
      <sz val="12"/>
      <color indexed="8"/>
      <name val="Wingdings"/>
      <family val="2"/>
    </font>
    <font>
      <i/>
      <sz val="12"/>
      <name val="Bookman Old Style"/>
      <family val="1"/>
    </font>
    <font>
      <sz val="8"/>
      <name val="Bookman Old Style"/>
      <family val="1"/>
    </font>
    <font>
      <sz val="10"/>
      <color indexed="9"/>
      <name val="Bookman Old Style"/>
      <family val="1"/>
    </font>
    <font>
      <u val="single"/>
      <sz val="11"/>
      <color theme="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629FD5"/>
        <bgColor indexed="64"/>
      </patternFill>
    </fill>
    <fill>
      <patternFill patternType="solid">
        <fgColor rgb="FF1F4E7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13216A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1499900072813034"/>
      </left>
      <right/>
      <top/>
      <bottom/>
    </border>
    <border>
      <left style="thin">
        <color theme="0" tint="-0.1499900072813034"/>
      </left>
      <right style="thin">
        <color theme="0" tint="-0.149990007281303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0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>
      <alignment/>
      <protection locked="0"/>
    </xf>
  </cellStyleXfs>
  <cellXfs count="43">
    <xf numFmtId="0" fontId="0" fillId="0" borderId="0" xfId="0"/>
    <xf numFmtId="0" fontId="2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165" fontId="6" fillId="0" borderId="3" xfId="18" applyNumberFormat="1" applyFont="1" applyBorder="1" applyAlignment="1">
      <alignment horizontal="center"/>
    </xf>
    <xf numFmtId="165" fontId="6" fillId="0" borderId="4" xfId="18" applyNumberFormat="1" applyFont="1" applyBorder="1" applyAlignment="1">
      <alignment horizontal="center"/>
    </xf>
    <xf numFmtId="10" fontId="6" fillId="0" borderId="5" xfId="15" applyNumberFormat="1" applyFont="1" applyBorder="1" applyAlignment="1">
      <alignment horizontal="center"/>
    </xf>
    <xf numFmtId="166" fontId="6" fillId="0" borderId="4" xfId="18" applyNumberFormat="1" applyFont="1" applyBorder="1" applyAlignment="1">
      <alignment horizontal="center"/>
    </xf>
    <xf numFmtId="10" fontId="6" fillId="0" borderId="5" xfId="0" applyNumberFormat="1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0" xfId="0" applyFont="1" applyAlignment="1">
      <alignment vertical="center"/>
    </xf>
    <xf numFmtId="164" fontId="3" fillId="3" borderId="6" xfId="0" applyNumberFormat="1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vertical="center"/>
    </xf>
    <xf numFmtId="9" fontId="7" fillId="5" borderId="0" xfId="0" applyNumberFormat="1" applyFont="1" applyFill="1" applyAlignment="1">
      <alignment horizontal="center" vertical="center"/>
    </xf>
    <xf numFmtId="9" fontId="7" fillId="5" borderId="8" xfId="0" applyNumberFormat="1" applyFont="1" applyFill="1" applyBorder="1" applyAlignment="1">
      <alignment horizontal="center" vertical="center"/>
    </xf>
    <xf numFmtId="9" fontId="7" fillId="5" borderId="9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6" borderId="0" xfId="0" applyFill="1"/>
    <xf numFmtId="0" fontId="0" fillId="6" borderId="0" xfId="0" applyFill="1" applyProtection="1">
      <protection locked="0"/>
    </xf>
    <xf numFmtId="0" fontId="11" fillId="6" borderId="0" xfId="0" applyFont="1" applyFill="1"/>
    <xf numFmtId="0" fontId="12" fillId="0" borderId="0" xfId="0" applyFont="1"/>
    <xf numFmtId="0" fontId="13" fillId="0" borderId="0" xfId="0" applyFont="1"/>
    <xf numFmtId="0" fontId="11" fillId="0" borderId="0" xfId="0" applyFont="1"/>
    <xf numFmtId="0" fontId="14" fillId="0" borderId="0" xfId="0" applyFont="1"/>
    <xf numFmtId="0" fontId="15" fillId="0" borderId="0" xfId="0" applyFont="1"/>
    <xf numFmtId="0" fontId="16" fillId="0" borderId="0" xfId="21" applyAlignment="1" applyProtection="1">
      <alignment/>
      <protection/>
    </xf>
    <xf numFmtId="0" fontId="17" fillId="0" borderId="0" xfId="0" applyFont="1"/>
    <xf numFmtId="0" fontId="11" fillId="0" borderId="0" xfId="0" applyFont="1" applyAlignment="1">
      <alignment vertical="center"/>
    </xf>
    <xf numFmtId="0" fontId="18" fillId="7" borderId="10" xfId="0" applyFont="1" applyFill="1" applyBorder="1" applyAlignment="1">
      <alignment horizontal="center"/>
    </xf>
    <xf numFmtId="0" fontId="19" fillId="0" borderId="0" xfId="0" applyFont="1"/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20" fillId="0" borderId="0" xfId="0" applyFont="1" applyAlignment="1">
      <alignment wrapText="1"/>
    </xf>
    <xf numFmtId="0" fontId="21" fillId="6" borderId="0" xfId="0" applyFont="1" applyFill="1"/>
    <xf numFmtId="0" fontId="20" fillId="6" borderId="0" xfId="0" applyFont="1" applyFill="1"/>
    <xf numFmtId="0" fontId="22" fillId="6" borderId="11" xfId="20" applyFont="1" applyFill="1" applyBorder="1" applyAlignment="1" applyProtection="1">
      <alignment horizontal="left" vertical="center"/>
      <protection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yperlink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sbytalias.com/" TargetMode="External" /><Relationship Id="rId2" Type="http://schemas.openxmlformats.org/officeDocument/2006/relationships/hyperlink" Target="https://www.modelsbytalias.com/excel-roundup-function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D6D6C-68C1-4980-8C40-F3AEAD10FF38}">
  <dimension ref="A2:G24"/>
  <sheetViews>
    <sheetView showGridLines="0" tabSelected="1" workbookViewId="0" topLeftCell="A1">
      <selection activeCell="E21" sqref="E21"/>
    </sheetView>
  </sheetViews>
  <sheetFormatPr defaultColWidth="0" defaultRowHeight="14.25" customHeight="1" zeroHeight="1"/>
  <cols>
    <col min="1" max="1" width="3.57421875" style="0" customWidth="1"/>
    <col min="2" max="2" width="23.421875" style="0" customWidth="1"/>
    <col min="3" max="3" width="3.140625" style="0" customWidth="1"/>
    <col min="4" max="4" width="42.00390625" style="0" customWidth="1"/>
    <col min="5" max="5" width="16.57421875" style="0" customWidth="1"/>
    <col min="6" max="6" width="16.140625" style="0" customWidth="1"/>
    <col min="7" max="7" width="3.57421875" style="0" customWidth="1"/>
    <col min="8" max="8" width="3.28125" style="0" customWidth="1"/>
    <col min="9" max="16384" width="9.00390625" style="0" hidden="1" customWidth="1"/>
  </cols>
  <sheetData>
    <row r="1" ht="6.95" customHeight="1"/>
    <row r="2" spans="1:7" ht="15">
      <c r="A2" s="22"/>
      <c r="B2" s="22"/>
      <c r="C2" s="22"/>
      <c r="D2" s="23"/>
      <c r="E2" s="22"/>
      <c r="F2" s="22"/>
      <c r="G2" s="22"/>
    </row>
    <row r="3" spans="1:7" ht="15.75">
      <c r="A3" s="24"/>
      <c r="B3" s="25" t="s">
        <v>14</v>
      </c>
      <c r="C3" s="25"/>
      <c r="D3" s="26" t="s">
        <v>26</v>
      </c>
      <c r="E3" s="27"/>
      <c r="F3" s="27"/>
      <c r="G3" s="24"/>
    </row>
    <row r="4" spans="1:7" ht="5.1" customHeight="1">
      <c r="A4" s="24"/>
      <c r="B4" s="25"/>
      <c r="C4" s="25"/>
      <c r="D4" s="26"/>
      <c r="E4" s="27"/>
      <c r="F4" s="27"/>
      <c r="G4" s="24"/>
    </row>
    <row r="5" spans="1:7" ht="15">
      <c r="A5" s="24"/>
      <c r="B5" s="27" t="s">
        <v>15</v>
      </c>
      <c r="C5" s="27"/>
      <c r="D5" s="28" t="s">
        <v>16</v>
      </c>
      <c r="E5" s="27"/>
      <c r="F5" s="27"/>
      <c r="G5" s="24"/>
    </row>
    <row r="6" spans="1:7" ht="15.75">
      <c r="A6" s="24"/>
      <c r="B6" s="29" t="s">
        <v>17</v>
      </c>
      <c r="C6" s="27"/>
      <c r="D6" s="30" t="s">
        <v>18</v>
      </c>
      <c r="E6" s="27"/>
      <c r="F6" s="27"/>
      <c r="G6" s="24"/>
    </row>
    <row r="7" spans="1:7" ht="15.75">
      <c r="A7" s="24"/>
      <c r="B7" s="29" t="s">
        <v>19</v>
      </c>
      <c r="C7" s="27"/>
      <c r="D7" s="30" t="s">
        <v>25</v>
      </c>
      <c r="E7" s="27"/>
      <c r="F7" s="27"/>
      <c r="G7" s="24"/>
    </row>
    <row r="8" spans="1:7" ht="15">
      <c r="A8" s="24"/>
      <c r="B8" s="27"/>
      <c r="C8" s="27"/>
      <c r="D8" s="31"/>
      <c r="E8" s="27"/>
      <c r="F8" s="27"/>
      <c r="G8" s="24"/>
    </row>
    <row r="9" spans="1:7" ht="15.75">
      <c r="A9" s="22"/>
      <c r="B9" s="27"/>
      <c r="C9" s="27"/>
      <c r="D9" s="29"/>
      <c r="G9" s="22"/>
    </row>
    <row r="10" spans="1:7" ht="15.75">
      <c r="A10" s="22"/>
      <c r="B10" s="32" t="s">
        <v>20</v>
      </c>
      <c r="C10" s="32"/>
      <c r="D10" s="29"/>
      <c r="G10" s="22"/>
    </row>
    <row r="11" spans="1:7" ht="15.75">
      <c r="A11" s="22"/>
      <c r="B11" s="32"/>
      <c r="C11" s="33" t="s">
        <v>21</v>
      </c>
      <c r="D11" s="34" t="s">
        <v>22</v>
      </c>
      <c r="G11" s="22"/>
    </row>
    <row r="12" spans="1:7" ht="7.15" customHeight="1">
      <c r="A12" s="22"/>
      <c r="B12" s="32"/>
      <c r="C12" s="32"/>
      <c r="D12" s="34"/>
      <c r="G12" s="22"/>
    </row>
    <row r="13" spans="1:7" ht="15.75">
      <c r="A13" s="22"/>
      <c r="B13" s="32"/>
      <c r="C13" s="33" t="s">
        <v>21</v>
      </c>
      <c r="D13" s="34" t="s">
        <v>23</v>
      </c>
      <c r="G13" s="22"/>
    </row>
    <row r="14" spans="1:7" ht="7.15" customHeight="1">
      <c r="A14" s="22"/>
      <c r="B14" s="32"/>
      <c r="C14" s="32"/>
      <c r="D14" s="34"/>
      <c r="G14" s="22"/>
    </row>
    <row r="15" spans="1:7" ht="15.75">
      <c r="A15" s="22"/>
      <c r="B15" s="32"/>
      <c r="C15" s="33" t="s">
        <v>21</v>
      </c>
      <c r="D15" s="34" t="s">
        <v>27</v>
      </c>
      <c r="G15" s="22"/>
    </row>
    <row r="16" spans="1:7" ht="7.15" customHeight="1">
      <c r="A16" s="22"/>
      <c r="B16" s="32"/>
      <c r="C16" s="32"/>
      <c r="D16" s="34"/>
      <c r="G16" s="22"/>
    </row>
    <row r="17" spans="1:7" ht="15.75">
      <c r="A17" s="22"/>
      <c r="B17" s="32"/>
      <c r="C17" s="35"/>
      <c r="D17" s="34"/>
      <c r="G17" s="22"/>
    </row>
    <row r="18" spans="1:7" ht="7.15" customHeight="1">
      <c r="A18" s="22"/>
      <c r="B18" s="32"/>
      <c r="C18" s="32"/>
      <c r="D18" s="34"/>
      <c r="G18" s="22"/>
    </row>
    <row r="19" spans="1:7" ht="15.75">
      <c r="A19" s="22"/>
      <c r="B19" s="27"/>
      <c r="C19" s="35"/>
      <c r="D19" s="34"/>
      <c r="G19" s="22"/>
    </row>
    <row r="20" spans="1:7" ht="7.15" customHeight="1">
      <c r="A20" s="22"/>
      <c r="B20" s="32"/>
      <c r="C20" s="32"/>
      <c r="D20" s="36"/>
      <c r="G20" s="22"/>
    </row>
    <row r="21" spans="1:7" ht="15.75">
      <c r="A21" s="22"/>
      <c r="C21" s="35"/>
      <c r="D21" s="34"/>
      <c r="G21" s="22"/>
    </row>
    <row r="22" spans="1:7" ht="15.75">
      <c r="A22" s="22"/>
      <c r="C22" s="35"/>
      <c r="D22" s="34"/>
      <c r="G22" s="22"/>
    </row>
    <row r="23" spans="1:7" ht="15">
      <c r="A23" s="22"/>
      <c r="D23" s="37"/>
      <c r="G23" s="22"/>
    </row>
    <row r="24" spans="1:7" ht="15.75">
      <c r="A24" s="22"/>
      <c r="B24" s="38" t="s">
        <v>24</v>
      </c>
      <c r="C24" s="38"/>
      <c r="D24" s="39"/>
      <c r="E24" s="22"/>
      <c r="F24" s="22"/>
      <c r="G24" s="22"/>
    </row>
    <row r="25" ht="15"/>
    <row r="33" ht="14.25" customHeight="1"/>
    <row r="34" ht="15"/>
    <row r="35" ht="15" hidden="1"/>
    <row r="36" ht="15" hidden="1"/>
    <row r="37" ht="15" hidden="1"/>
    <row r="38" ht="15" hidden="1"/>
    <row r="39" ht="15" hidden="1"/>
    <row r="40" ht="15" hidden="1"/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</sheetData>
  <hyperlinks>
    <hyperlink ref="D6" r:id="rId1" display="http://www.modelsbytalias.com/"/>
    <hyperlink ref="D7" r:id="rId2" display="https://www.modelsbytalias.com/excel-roundup-function/"/>
    <hyperlink ref="D11" location="'Round to right'!A1" display="Round to right of decimal"/>
    <hyperlink ref="D13" location="'Round to left'!A1" display="Round to left of decimal"/>
    <hyperlink ref="D15" location="'Practical Use'!A1" display="Practical Use of ROUNDDOWN Functio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236F2-0E91-412C-93DF-7985FAC58E9B}">
  <dimension ref="B1:D11"/>
  <sheetViews>
    <sheetView showGridLines="0" workbookViewId="0" topLeftCell="A1">
      <selection activeCell="B1" sqref="B1:D1"/>
    </sheetView>
  </sheetViews>
  <sheetFormatPr defaultColWidth="9.140625" defaultRowHeight="15"/>
  <cols>
    <col min="1" max="1" width="2.421875" style="0" customWidth="1"/>
    <col min="2" max="3" width="15.57421875" style="0" customWidth="1"/>
  </cols>
  <sheetData>
    <row r="1" spans="2:4" ht="15">
      <c r="B1" s="40" t="str">
        <f ca="1">HYPERLINK("#"&amp;CELL("address",INDEX(Intro!$D:$D,MATCH("Round to right of decimal",Intro!$D:$D,0))),"Return to Intro")</f>
        <v>Return to Intro</v>
      </c>
      <c r="C1" s="40"/>
      <c r="D1" s="40"/>
    </row>
    <row r="2" spans="2:3" ht="15">
      <c r="B2" s="3" t="s">
        <v>0</v>
      </c>
      <c r="C2" s="3" t="s">
        <v>1</v>
      </c>
    </row>
    <row r="3" spans="2:3" ht="15">
      <c r="B3" s="4">
        <v>7.12</v>
      </c>
      <c r="C3" s="4">
        <f>ROUNDUP(B3,1)</f>
        <v>7.199999999999999</v>
      </c>
    </row>
    <row r="4" spans="2:3" ht="15">
      <c r="B4" s="4">
        <v>13.832</v>
      </c>
      <c r="C4" s="4">
        <f>ROUNDUP(B4,2)</f>
        <v>13.84</v>
      </c>
    </row>
    <row r="5" spans="2:3" ht="15">
      <c r="B5" s="4">
        <v>5.4614</v>
      </c>
      <c r="C5" s="4">
        <f>ROUNDUP(B5,3)</f>
        <v>5.462000000000001</v>
      </c>
    </row>
    <row r="6" spans="2:3" ht="15">
      <c r="B6" s="2"/>
      <c r="C6" s="2"/>
    </row>
    <row r="10" ht="15">
      <c r="D10" s="1"/>
    </row>
    <row r="11" ht="15">
      <c r="D11" s="1"/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64B1E-36A5-4C4E-9EFD-FD0D2F508FFF}">
  <dimension ref="B1:E12"/>
  <sheetViews>
    <sheetView showGridLines="0" workbookViewId="0" topLeftCell="A1">
      <selection activeCell="B1" sqref="B1:D1"/>
    </sheetView>
  </sheetViews>
  <sheetFormatPr defaultColWidth="9.140625" defaultRowHeight="15"/>
  <cols>
    <col min="1" max="1" width="2.421875" style="0" customWidth="1"/>
    <col min="2" max="4" width="15.57421875" style="0" customWidth="1"/>
  </cols>
  <sheetData>
    <row r="1" spans="2:4" ht="15">
      <c r="B1" s="40" t="str">
        <f ca="1">HYPERLINK("#"&amp;CELL("address",INDEX(Intro!$D:$D,MATCH("Round to left of decimal",Intro!$D:$D,0))),"Return to Intro")</f>
        <v>Return to Intro</v>
      </c>
      <c r="C1" s="40"/>
      <c r="D1" s="40"/>
    </row>
    <row r="2" spans="2:3" ht="15">
      <c r="B2" s="3" t="s">
        <v>0</v>
      </c>
      <c r="C2" s="3" t="s">
        <v>1</v>
      </c>
    </row>
    <row r="3" spans="2:3" ht="15">
      <c r="B3" s="4">
        <v>15.3</v>
      </c>
      <c r="C3" s="4">
        <f>ROUNDUP(B3,0)</f>
        <v>16</v>
      </c>
    </row>
    <row r="4" spans="2:3" ht="15">
      <c r="B4" s="4">
        <v>35.46</v>
      </c>
      <c r="C4" s="4">
        <f>ROUNDUP(B4,-1)</f>
        <v>40</v>
      </c>
    </row>
    <row r="5" spans="2:3" ht="15">
      <c r="B5" s="4">
        <v>756.3</v>
      </c>
      <c r="C5" s="4">
        <f>ROUNDUP(B5,-2)</f>
        <v>800</v>
      </c>
    </row>
    <row r="11" ht="15">
      <c r="E11" s="1"/>
    </row>
    <row r="12" ht="15">
      <c r="E12" s="1"/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AE161-5590-4709-89F6-3CCF658F442C}">
  <dimension ref="B1:F19"/>
  <sheetViews>
    <sheetView showGridLines="0" zoomScale="90" zoomScaleNormal="90" workbookViewId="0" topLeftCell="A1">
      <selection activeCell="C36" sqref="C36"/>
    </sheetView>
  </sheetViews>
  <sheetFormatPr defaultColWidth="9.00390625" defaultRowHeight="15"/>
  <cols>
    <col min="1" max="1" width="9.00390625" style="6" customWidth="1"/>
    <col min="2" max="2" width="25.7109375" style="6" customWidth="1"/>
    <col min="3" max="3" width="20.00390625" style="6" customWidth="1"/>
    <col min="4" max="6" width="18.57421875" style="6" customWidth="1"/>
    <col min="7" max="16384" width="9.00390625" style="6" customWidth="1"/>
  </cols>
  <sheetData>
    <row r="1" spans="2:6" ht="18" customHeight="1">
      <c r="B1" s="40" t="str">
        <f ca="1">HYPERLINK("#"&amp;CELL("address",INDEX(Intro!$D:$D,MATCH("Practical Use of ROUNDUP Function",Intro!$D:$D,0))),"Return to Intro")</f>
        <v>Return to Intro</v>
      </c>
      <c r="C1" s="40"/>
      <c r="D1" s="40"/>
      <c r="E1" s="5"/>
      <c r="F1" s="5"/>
    </row>
    <row r="2" spans="3:6" ht="20.1" customHeight="1">
      <c r="C2" s="17" t="s">
        <v>7</v>
      </c>
      <c r="D2" s="41" t="s">
        <v>8</v>
      </c>
      <c r="E2" s="41"/>
      <c r="F2" s="42"/>
    </row>
    <row r="3" spans="2:6" ht="20.1" customHeight="1" hidden="1">
      <c r="B3" s="21" t="s">
        <v>12</v>
      </c>
      <c r="C3" s="16" t="s">
        <v>3</v>
      </c>
      <c r="D3" s="16" t="s">
        <v>4</v>
      </c>
      <c r="E3" s="16" t="s">
        <v>5</v>
      </c>
      <c r="F3" s="16" t="s">
        <v>6</v>
      </c>
    </row>
    <row r="4" spans="2:6" ht="20.1" customHeight="1" hidden="1">
      <c r="B4" s="12" t="s">
        <v>2</v>
      </c>
      <c r="C4" s="7">
        <v>565057</v>
      </c>
      <c r="D4" s="7">
        <f>C4*(1+D$8)</f>
        <v>689369.54</v>
      </c>
      <c r="E4" s="7">
        <f>D4*(1+E$8)</f>
        <v>792774.971</v>
      </c>
      <c r="F4" s="7">
        <f>E4*(1+F$8)</f>
        <v>832413.71955</v>
      </c>
    </row>
    <row r="5" spans="2:6" ht="20.1" customHeight="1" hidden="1">
      <c r="B5" s="13" t="s">
        <v>9</v>
      </c>
      <c r="C5" s="8">
        <v>3523</v>
      </c>
      <c r="D5" s="10">
        <f>D4*D6</f>
        <v>4298.06</v>
      </c>
      <c r="E5" s="10">
        <f>E4*E6</f>
        <v>4942.769</v>
      </c>
      <c r="F5" s="10">
        <f>F4*F6</f>
        <v>5189.907450000001</v>
      </c>
    </row>
    <row r="6" spans="2:6" ht="20.1" customHeight="1" hidden="1">
      <c r="B6" s="14" t="s">
        <v>10</v>
      </c>
      <c r="C6" s="9">
        <f>C5/C4</f>
        <v>0.00623476923567003</v>
      </c>
      <c r="D6" s="11">
        <f>C6</f>
        <v>0.00623476923567003</v>
      </c>
      <c r="E6" s="11">
        <f aca="true" t="shared" si="0" ref="E6:F6">D6</f>
        <v>0.00623476923567003</v>
      </c>
      <c r="F6" s="11">
        <f t="shared" si="0"/>
        <v>0.00623476923567003</v>
      </c>
    </row>
    <row r="7" ht="15" hidden="1"/>
    <row r="8" spans="2:6" ht="15" hidden="1">
      <c r="B8" s="15" t="s">
        <v>11</v>
      </c>
      <c r="C8" s="18"/>
      <c r="D8" s="19">
        <v>0.22</v>
      </c>
      <c r="E8" s="20">
        <v>0.15</v>
      </c>
      <c r="F8" s="20">
        <v>0.05</v>
      </c>
    </row>
    <row r="9" ht="15" hidden="1"/>
    <row r="10" ht="15" hidden="1"/>
    <row r="11" ht="15" hidden="1"/>
    <row r="12" ht="15" hidden="1"/>
    <row r="13" ht="15" hidden="1"/>
    <row r="14" spans="2:6" ht="20.1" customHeight="1">
      <c r="B14" s="21" t="s">
        <v>13</v>
      </c>
      <c r="C14" s="16" t="s">
        <v>3</v>
      </c>
      <c r="D14" s="16" t="s">
        <v>4</v>
      </c>
      <c r="E14" s="16" t="s">
        <v>5</v>
      </c>
      <c r="F14" s="16" t="s">
        <v>6</v>
      </c>
    </row>
    <row r="15" spans="2:6" ht="20.1" customHeight="1">
      <c r="B15" s="12" t="s">
        <v>2</v>
      </c>
      <c r="C15" s="7">
        <v>565057</v>
      </c>
      <c r="D15" s="7">
        <f>C15*(1+D$8)</f>
        <v>689369.54</v>
      </c>
      <c r="E15" s="7">
        <f>D15*(1+E$8)</f>
        <v>792774.971</v>
      </c>
      <c r="F15" s="7">
        <f>E15*(1+F$8)</f>
        <v>832413.71955</v>
      </c>
    </row>
    <row r="16" spans="2:6" ht="20.1" customHeight="1">
      <c r="B16" s="13" t="s">
        <v>9</v>
      </c>
      <c r="C16" s="8">
        <v>3523</v>
      </c>
      <c r="D16" s="10">
        <f>ROUNDUP(D15*D17,0)</f>
        <v>4299</v>
      </c>
      <c r="E16" s="10">
        <f aca="true" t="shared" si="1" ref="E16:F16">ROUNDUP(E15*E17,0)</f>
        <v>4943</v>
      </c>
      <c r="F16" s="10">
        <f t="shared" si="1"/>
        <v>5190</v>
      </c>
    </row>
    <row r="17" spans="2:6" ht="20.1" customHeight="1">
      <c r="B17" s="14" t="s">
        <v>10</v>
      </c>
      <c r="C17" s="9">
        <f>C16/C15</f>
        <v>0.00623476923567003</v>
      </c>
      <c r="D17" s="11">
        <f>C17</f>
        <v>0.00623476923567003</v>
      </c>
      <c r="E17" s="11">
        <f aca="true" t="shared" si="2" ref="E17:F17">D17</f>
        <v>0.00623476923567003</v>
      </c>
      <c r="F17" s="11">
        <f t="shared" si="2"/>
        <v>0.00623476923567003</v>
      </c>
    </row>
    <row r="18" ht="20.1" customHeight="1"/>
    <row r="19" spans="2:6" ht="20.1" customHeight="1">
      <c r="B19" s="15" t="s">
        <v>11</v>
      </c>
      <c r="C19" s="18"/>
      <c r="D19" s="19">
        <v>0.22</v>
      </c>
      <c r="E19" s="20">
        <v>0.15</v>
      </c>
      <c r="F19" s="20">
        <v>0.05</v>
      </c>
    </row>
  </sheetData>
  <mergeCells count="2">
    <mergeCell ref="D2:F2"/>
    <mergeCell ref="B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ModelsbyTalias.com</dc:creator>
  <cp:keywords/>
  <dc:description/>
  <cp:lastModifiedBy>ModelsbyTalias .com</cp:lastModifiedBy>
  <dcterms:created xsi:type="dcterms:W3CDTF">2023-02-03T04:52:48Z</dcterms:created>
  <dcterms:modified xsi:type="dcterms:W3CDTF">2023-09-08T18:42:02Z</dcterms:modified>
  <cp:category/>
  <cp:version/>
  <cp:contentType/>
  <cp:contentStatus/>
</cp:coreProperties>
</file>