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9040" windowHeight="15720" activeTab="0"/>
  </bookViews>
  <sheets>
    <sheet name="Intro" sheetId="9" r:id="rId1"/>
    <sheet name="LEN_Data" sheetId="3" r:id="rId2"/>
    <sheet name="State Codes" sheetId="4" r:id="rId3"/>
    <sheet name="Final note" sheetId="5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<sst xmlns="http://schemas.openxmlformats.org/spreadsheetml/2006/main" count="182" uniqueCount="177">
  <si>
    <t>Newport News, VA</t>
  </si>
  <si>
    <t>City</t>
  </si>
  <si>
    <t>Virginia</t>
  </si>
  <si>
    <t>Providence, RI</t>
  </si>
  <si>
    <t>Rhode Island</t>
  </si>
  <si>
    <t>Sioux Falls, SD</t>
  </si>
  <si>
    <t>South Dakota</t>
  </si>
  <si>
    <t>Frisco, TX</t>
  </si>
  <si>
    <t>Texas</t>
  </si>
  <si>
    <t>Ontario, CA</t>
  </si>
  <si>
    <t>California</t>
  </si>
  <si>
    <t>Rancho Cucamonga, CA</t>
  </si>
  <si>
    <t>Oceanside, CA</t>
  </si>
  <si>
    <t>Enterprise, NV</t>
  </si>
  <si>
    <t>Nevada</t>
  </si>
  <si>
    <t>Pembroke Pines, FL</t>
  </si>
  <si>
    <t>Florida</t>
  </si>
  <si>
    <t>Salem, OR</t>
  </si>
  <si>
    <t>Oregon</t>
  </si>
  <si>
    <t>Eugene, OR</t>
  </si>
  <si>
    <t>Peoria, AZ</t>
  </si>
  <si>
    <t>Arizona</t>
  </si>
  <si>
    <t>Corona, CA</t>
  </si>
  <si>
    <t>Jackson, MS</t>
  </si>
  <si>
    <t>Mississippi</t>
  </si>
  <si>
    <t>Cary, NC</t>
  </si>
  <si>
    <t>North Carolina</t>
  </si>
  <si>
    <t>Fort Collins, CO</t>
  </si>
  <si>
    <t>Colorado</t>
  </si>
  <si>
    <t>Hayward, CA</t>
  </si>
  <si>
    <t>Alexandria, VA</t>
  </si>
  <si>
    <t>Lakewood, CO</t>
  </si>
  <si>
    <t>Pasadena, TX</t>
  </si>
  <si>
    <t>Clarksville, TN</t>
  </si>
  <si>
    <t>Tennessee</t>
  </si>
  <si>
    <t>Sunnyvale, CA</t>
  </si>
  <si>
    <t>Kansas City, KS</t>
  </si>
  <si>
    <t>Kansas</t>
  </si>
  <si>
    <t>Hollywood, FL</t>
  </si>
  <si>
    <t>Pomona, CA</t>
  </si>
  <si>
    <t>Escondido, CA</t>
  </si>
  <si>
    <t>Naperville, IL</t>
  </si>
  <si>
    <t>Illinois</t>
  </si>
  <si>
    <t>Killeen, TX</t>
  </si>
  <si>
    <t>Savannah, GA</t>
  </si>
  <si>
    <t>Georgia</t>
  </si>
  <si>
    <t>Bellevue, WA</t>
  </si>
  <si>
    <t>Washington</t>
  </si>
  <si>
    <t>Mesquite, TX</t>
  </si>
  <si>
    <t>Metairie, LA</t>
  </si>
  <si>
    <t>Louisiana</t>
  </si>
  <si>
    <t>Pasadena, CA</t>
  </si>
  <si>
    <t>Orange, CA</t>
  </si>
  <si>
    <t>Fullerton, CA</t>
  </si>
  <si>
    <t>Miramar, FL</t>
  </si>
  <si>
    <t>Midland, TX</t>
  </si>
  <si>
    <t>Olathe, KS</t>
  </si>
  <si>
    <t>Thornton, CO</t>
  </si>
  <si>
    <t>Murfreesboro, TN</t>
  </si>
  <si>
    <t>Denton, TX</t>
  </si>
  <si>
    <t>Waco, TX</t>
  </si>
  <si>
    <t>Carrollton, TX</t>
  </si>
  <si>
    <t>Roseville, CA</t>
  </si>
  <si>
    <t>Surprise, AZ</t>
  </si>
  <si>
    <t>Charleston, SC</t>
  </si>
  <si>
    <t>South Carolina</t>
  </si>
  <si>
    <t>Hampton, VA</t>
  </si>
  <si>
    <t>Columbia, SC</t>
  </si>
  <si>
    <t>Coral Springs, FL</t>
  </si>
  <si>
    <t>Sterling Heights, MI</t>
  </si>
  <si>
    <t>Michigan</t>
  </si>
  <si>
    <t>Gainesville, FL</t>
  </si>
  <si>
    <t>Sales Value</t>
  </si>
  <si>
    <t>State</t>
  </si>
  <si>
    <t>Code</t>
  </si>
  <si>
    <t>Alpha code</t>
  </si>
  <si>
    <t>Alabama</t>
  </si>
  <si>
    <t>AL</t>
  </si>
  <si>
    <t>Alaska</t>
  </si>
  <si>
    <t>AK</t>
  </si>
  <si>
    <t>AZ</t>
  </si>
  <si>
    <t>Arkansas</t>
  </si>
  <si>
    <t>AR</t>
  </si>
  <si>
    <t>CA</t>
  </si>
  <si>
    <t>CO</t>
  </si>
  <si>
    <t>Connecticut</t>
  </si>
  <si>
    <t>CT</t>
  </si>
  <si>
    <t>Delaware</t>
  </si>
  <si>
    <t>DE</t>
  </si>
  <si>
    <t>District of Columbia</t>
  </si>
  <si>
    <t>DC</t>
  </si>
  <si>
    <t>FL</t>
  </si>
  <si>
    <t>GA</t>
  </si>
  <si>
    <t>Hawaii</t>
  </si>
  <si>
    <t>HI</t>
  </si>
  <si>
    <t>Idaho</t>
  </si>
  <si>
    <t>ID</t>
  </si>
  <si>
    <t>IL</t>
  </si>
  <si>
    <t>Indiana</t>
  </si>
  <si>
    <t>IN</t>
  </si>
  <si>
    <t>Iowa</t>
  </si>
  <si>
    <t>IA</t>
  </si>
  <si>
    <t>KS</t>
  </si>
  <si>
    <t>Kentucky</t>
  </si>
  <si>
    <t>KY</t>
  </si>
  <si>
    <t>LA</t>
  </si>
  <si>
    <t>Maine</t>
  </si>
  <si>
    <t>ME</t>
  </si>
  <si>
    <t>Maryland</t>
  </si>
  <si>
    <t>MD</t>
  </si>
  <si>
    <t>Massachusetts</t>
  </si>
  <si>
    <t>MA</t>
  </si>
  <si>
    <t>MI</t>
  </si>
  <si>
    <t>Minnesota</t>
  </si>
  <si>
    <t>MN</t>
  </si>
  <si>
    <t>MS</t>
  </si>
  <si>
    <t>Missouri</t>
  </si>
  <si>
    <t>MO</t>
  </si>
  <si>
    <t>Montana</t>
  </si>
  <si>
    <t>MT</t>
  </si>
  <si>
    <t>Nebraska</t>
  </si>
  <si>
    <t>NE</t>
  </si>
  <si>
    <t>NV</t>
  </si>
  <si>
    <t>New Hampshire</t>
  </si>
  <si>
    <t>NH</t>
  </si>
  <si>
    <t>New Jersey</t>
  </si>
  <si>
    <t>NJ</t>
  </si>
  <si>
    <t>New Mexico</t>
  </si>
  <si>
    <t>NM</t>
  </si>
  <si>
    <t>New York</t>
  </si>
  <si>
    <t>NY</t>
  </si>
  <si>
    <t>NC</t>
  </si>
  <si>
    <t>North Dakota</t>
  </si>
  <si>
    <t>ND</t>
  </si>
  <si>
    <t>Ohio</t>
  </si>
  <si>
    <t>OH</t>
  </si>
  <si>
    <t>Oklahoma</t>
  </si>
  <si>
    <t>OK</t>
  </si>
  <si>
    <t>OR</t>
  </si>
  <si>
    <t>Pennsylvania</t>
  </si>
  <si>
    <t>PA</t>
  </si>
  <si>
    <t>RI</t>
  </si>
  <si>
    <t>SC</t>
  </si>
  <si>
    <t>SD</t>
  </si>
  <si>
    <t>TN</t>
  </si>
  <si>
    <t>TX</t>
  </si>
  <si>
    <t>Utah</t>
  </si>
  <si>
    <t>UT</t>
  </si>
  <si>
    <t>Vermont</t>
  </si>
  <si>
    <t>VT</t>
  </si>
  <si>
    <t>VA</t>
  </si>
  <si>
    <t>WA</t>
  </si>
  <si>
    <t>West Virginia</t>
  </si>
  <si>
    <t>WV</t>
  </si>
  <si>
    <t>Wisconsin</t>
  </si>
  <si>
    <t>WI</t>
  </si>
  <si>
    <t>Wyoming</t>
  </si>
  <si>
    <t>WY</t>
  </si>
  <si>
    <t>State Code</t>
  </si>
  <si>
    <t>State Name</t>
  </si>
  <si>
    <t>Newport News, VAB</t>
  </si>
  <si>
    <t>Providence, RIDF</t>
  </si>
  <si>
    <t>Sioux Falls, SDTXG</t>
  </si>
  <si>
    <t>Frisco, CANVTCO</t>
  </si>
  <si>
    <t>Post:</t>
  </si>
  <si>
    <t>Author</t>
  </si>
  <si>
    <t>ModelsbyTalias</t>
  </si>
  <si>
    <t>Website</t>
  </si>
  <si>
    <t>www.modelsbytalias.com</t>
  </si>
  <si>
    <t>Page Link</t>
  </si>
  <si>
    <t>ü</t>
  </si>
  <si>
    <t>© www.modelsbytalias.com</t>
  </si>
  <si>
    <t>Worksheets</t>
  </si>
  <si>
    <t>LEN Data Page</t>
  </si>
  <si>
    <t>Final Note</t>
  </si>
  <si>
    <t>Excel FIND Function</t>
  </si>
  <si>
    <t>https://www.modelsbytalias.com/excel-find-function/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</si>
</sst>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\ #,##0_);_(\ \(#,##0\);_(\ &quot;-&quot;??_);_(@_)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333333"/>
      <name val="Times New Roman"/>
      <family val="1"/>
    </font>
    <font>
      <sz val="12"/>
      <color rgb="FF333333"/>
      <name val="Times New Roman"/>
      <family val="1"/>
    </font>
    <font>
      <b/>
      <sz val="12"/>
      <color theme="0"/>
      <name val="Times New Roman"/>
      <family val="1"/>
    </font>
    <font>
      <sz val="11.5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b/>
      <sz val="10"/>
      <name val="Bookman Old Style"/>
      <family val="1"/>
    </font>
    <font>
      <b/>
      <sz val="10"/>
      <color indexed="10"/>
      <name val="Bookman Old Style"/>
      <family val="1"/>
    </font>
    <font>
      <b/>
      <sz val="12"/>
      <color indexed="10"/>
      <name val="Bookman Old Style"/>
      <family val="1"/>
    </font>
    <font>
      <b/>
      <sz val="11"/>
      <name val="Bookman Old Style"/>
      <family val="1"/>
    </font>
    <font>
      <sz val="10"/>
      <name val="Bookman Old Style"/>
      <family val="1"/>
    </font>
    <font>
      <u val="single"/>
      <sz val="10"/>
      <color indexed="12"/>
      <name val="Bookman Old Style"/>
      <family val="1"/>
    </font>
    <font>
      <b/>
      <sz val="10"/>
      <color indexed="60"/>
      <name val="Bookman Old Style"/>
      <family val="1"/>
    </font>
    <font>
      <b/>
      <sz val="12"/>
      <color indexed="8"/>
      <name val="Wingdings"/>
      <family val="2"/>
    </font>
    <font>
      <i/>
      <sz val="12"/>
      <name val="Bookman Old Style"/>
      <family val="1"/>
    </font>
    <font>
      <sz val="8"/>
      <name val="Bookman Old Style"/>
      <family val="1"/>
    </font>
    <font>
      <sz val="10"/>
      <color indexed="9"/>
      <name val="Bookman Old Style"/>
      <family val="1"/>
    </font>
    <font>
      <u val="single"/>
      <sz val="11"/>
      <color theme="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629FD5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13216A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medium">
        <color rgb="FFDDDDDD"/>
      </left>
      <right style="medium">
        <color rgb="FFDDDDDD"/>
      </right>
      <top/>
      <bottom style="medium">
        <color rgb="FFDDDDDD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>
      <alignment/>
      <protection locked="0"/>
    </xf>
  </cellStyleXfs>
  <cellXfs count="38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4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top" wrapText="1"/>
    </xf>
    <xf numFmtId="0" fontId="5" fillId="0" borderId="4" xfId="0" applyFont="1" applyBorder="1"/>
    <xf numFmtId="164" fontId="5" fillId="0" borderId="4" xfId="18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0" fillId="6" borderId="0" xfId="0" applyFill="1"/>
    <xf numFmtId="0" fontId="0" fillId="6" borderId="0" xfId="0" applyFill="1" applyProtection="1">
      <protection locked="0"/>
    </xf>
    <xf numFmtId="0" fontId="7" fillId="6" borderId="0" xfId="0" applyFont="1" applyFill="1"/>
    <xf numFmtId="0" fontId="8" fillId="0" borderId="0" xfId="0" applyFont="1"/>
    <xf numFmtId="0" fontId="9" fillId="0" borderId="0" xfId="0" applyFont="1"/>
    <xf numFmtId="0" fontId="7" fillId="0" borderId="0" xfId="0" applyFont="1"/>
    <xf numFmtId="0" fontId="10" fillId="0" borderId="0" xfId="0" applyFont="1"/>
    <xf numFmtId="0" fontId="11" fillId="0" borderId="0" xfId="0" applyFont="1"/>
    <xf numFmtId="0" fontId="12" fillId="0" borderId="0" xfId="21" applyAlignment="1" applyProtection="1">
      <alignment/>
      <protection/>
    </xf>
    <xf numFmtId="0" fontId="13" fillId="0" borderId="0" xfId="0" applyFont="1"/>
    <xf numFmtId="0" fontId="7" fillId="0" borderId="0" xfId="0" applyFont="1" applyAlignment="1">
      <alignment vertical="center"/>
    </xf>
    <xf numFmtId="0" fontId="14" fillId="7" borderId="5" xfId="0" applyFont="1" applyFill="1" applyBorder="1" applyAlignment="1">
      <alignment horizontal="center"/>
    </xf>
    <xf numFmtId="0" fontId="15" fillId="0" borderId="0" xfId="0" applyFont="1"/>
    <xf numFmtId="0" fontId="7" fillId="0" borderId="0" xfId="0" applyFont="1" applyAlignment="1">
      <alignment horizontal="left" vertical="top" wrapText="1"/>
    </xf>
    <xf numFmtId="0" fontId="16" fillId="0" borderId="0" xfId="0" applyFont="1" applyAlignment="1">
      <alignment wrapText="1"/>
    </xf>
    <xf numFmtId="0" fontId="17" fillId="6" borderId="0" xfId="0" applyFont="1" applyFill="1"/>
    <xf numFmtId="0" fontId="16" fillId="6" borderId="0" xfId="0" applyFont="1" applyFill="1"/>
    <xf numFmtId="0" fontId="14" fillId="0" borderId="0" xfId="0" applyFont="1" applyAlignment="1">
      <alignment horizontal="center"/>
    </xf>
    <xf numFmtId="0" fontId="18" fillId="6" borderId="0" xfId="20" applyFont="1" applyFill="1" applyAlignment="1" applyProtection="1">
      <alignment horizontal="left" vertical="center"/>
      <protection/>
    </xf>
    <xf numFmtId="0" fontId="18" fillId="6" borderId="0" xfId="21" applyFont="1" applyFill="1" applyAlignment="1" applyProtection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Hyperlink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delsbytalias.com/" TargetMode="External" /><Relationship Id="rId2" Type="http://schemas.openxmlformats.org/officeDocument/2006/relationships/hyperlink" Target="https://www.modelsbytalias.com/excel-find-function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91F46-8570-41C8-A06D-358004C9706F}">
  <dimension ref="A2:G23"/>
  <sheetViews>
    <sheetView showGridLines="0" tabSelected="1" workbookViewId="0" topLeftCell="A1">
      <selection activeCell="D7" sqref="D7"/>
    </sheetView>
  </sheetViews>
  <sheetFormatPr defaultColWidth="0" defaultRowHeight="14.25" customHeight="1" zeroHeight="1"/>
  <cols>
    <col min="1" max="1" width="3.57421875" style="0" customWidth="1"/>
    <col min="2" max="2" width="23.421875" style="0" customWidth="1"/>
    <col min="3" max="3" width="3.140625" style="0" customWidth="1"/>
    <col min="4" max="4" width="42.00390625" style="0" customWidth="1"/>
    <col min="5" max="5" width="16.57421875" style="0" customWidth="1"/>
    <col min="6" max="6" width="16.140625" style="0" customWidth="1"/>
    <col min="7" max="7" width="3.57421875" style="0" customWidth="1"/>
    <col min="8" max="8" width="3.28125" style="0" customWidth="1"/>
    <col min="9" max="16384" width="9.00390625" style="0" hidden="1" customWidth="1"/>
  </cols>
  <sheetData>
    <row r="1" ht="6.95" customHeight="1"/>
    <row r="2" spans="1:7" ht="15">
      <c r="A2" s="18"/>
      <c r="B2" s="18"/>
      <c r="C2" s="18"/>
      <c r="D2" s="19"/>
      <c r="E2" s="18"/>
      <c r="F2" s="18"/>
      <c r="G2" s="18"/>
    </row>
    <row r="3" spans="1:7" ht="15.75">
      <c r="A3" s="20"/>
      <c r="B3" s="21" t="s">
        <v>164</v>
      </c>
      <c r="C3" s="21"/>
      <c r="D3" s="22" t="s">
        <v>175</v>
      </c>
      <c r="E3" s="23"/>
      <c r="F3" s="23"/>
      <c r="G3" s="20"/>
    </row>
    <row r="4" spans="1:7" ht="5.1" customHeight="1">
      <c r="A4" s="20"/>
      <c r="B4" s="21"/>
      <c r="C4" s="21"/>
      <c r="D4" s="22"/>
      <c r="E4" s="23"/>
      <c r="F4" s="23"/>
      <c r="G4" s="20"/>
    </row>
    <row r="5" spans="1:7" ht="15">
      <c r="A5" s="20"/>
      <c r="B5" s="23" t="s">
        <v>165</v>
      </c>
      <c r="C5" s="23"/>
      <c r="D5" s="24" t="s">
        <v>166</v>
      </c>
      <c r="E5" s="23"/>
      <c r="F5" s="23"/>
      <c r="G5" s="20"/>
    </row>
    <row r="6" spans="1:7" ht="15.75">
      <c r="A6" s="20"/>
      <c r="B6" s="25" t="s">
        <v>167</v>
      </c>
      <c r="C6" s="23"/>
      <c r="D6" s="26" t="s">
        <v>168</v>
      </c>
      <c r="E6" s="23"/>
      <c r="F6" s="23"/>
      <c r="G6" s="20"/>
    </row>
    <row r="7" spans="1:7" ht="15.75">
      <c r="A7" s="20"/>
      <c r="B7" s="25" t="s">
        <v>169</v>
      </c>
      <c r="C7" s="23"/>
      <c r="D7" s="26" t="s">
        <v>176</v>
      </c>
      <c r="E7" s="23"/>
      <c r="F7" s="23"/>
      <c r="G7" s="20"/>
    </row>
    <row r="8" spans="1:7" ht="15">
      <c r="A8" s="20"/>
      <c r="B8" s="23"/>
      <c r="C8" s="23"/>
      <c r="D8" s="27"/>
      <c r="E8" s="23"/>
      <c r="F8" s="23"/>
      <c r="G8" s="20"/>
    </row>
    <row r="9" spans="1:7" ht="15.75">
      <c r="A9" s="18"/>
      <c r="B9" s="23"/>
      <c r="C9" s="23"/>
      <c r="D9" s="25"/>
      <c r="G9" s="18"/>
    </row>
    <row r="10" spans="1:7" ht="15.75">
      <c r="A10" s="18"/>
      <c r="B10" s="28" t="s">
        <v>172</v>
      </c>
      <c r="C10" s="28"/>
      <c r="D10" s="25"/>
      <c r="G10" s="18"/>
    </row>
    <row r="11" spans="1:7" ht="15.75">
      <c r="A11" s="18"/>
      <c r="B11" s="28"/>
      <c r="C11" s="29" t="s">
        <v>170</v>
      </c>
      <c r="D11" s="30" t="s">
        <v>173</v>
      </c>
      <c r="G11" s="18"/>
    </row>
    <row r="12" spans="1:7" ht="7.15" customHeight="1">
      <c r="A12" s="18"/>
      <c r="B12" s="28"/>
      <c r="C12" s="28"/>
      <c r="D12" s="30"/>
      <c r="G12" s="18"/>
    </row>
    <row r="13" spans="1:7" ht="15.75">
      <c r="A13" s="18"/>
      <c r="B13" s="28"/>
      <c r="C13" s="29" t="s">
        <v>170</v>
      </c>
      <c r="D13" s="30" t="s">
        <v>158</v>
      </c>
      <c r="G13" s="18"/>
    </row>
    <row r="14" spans="1:7" ht="7.15" customHeight="1">
      <c r="A14" s="18"/>
      <c r="B14" s="28"/>
      <c r="C14" s="28"/>
      <c r="D14" s="30"/>
      <c r="G14" s="18"/>
    </row>
    <row r="15" spans="1:7" ht="15.75">
      <c r="A15" s="18"/>
      <c r="B15" s="28"/>
      <c r="C15" s="29" t="s">
        <v>170</v>
      </c>
      <c r="D15" s="30" t="s">
        <v>174</v>
      </c>
      <c r="G15" s="18"/>
    </row>
    <row r="16" spans="1:7" ht="7.15" customHeight="1">
      <c r="A16" s="18"/>
      <c r="B16" s="28"/>
      <c r="C16" s="28"/>
      <c r="D16" s="30"/>
      <c r="G16" s="18"/>
    </row>
    <row r="17" spans="1:7" ht="15.75">
      <c r="A17" s="18"/>
      <c r="B17" s="28"/>
      <c r="C17" s="35"/>
      <c r="D17" s="30"/>
      <c r="G17" s="18"/>
    </row>
    <row r="18" spans="1:7" ht="7.15" customHeight="1">
      <c r="A18" s="18"/>
      <c r="B18" s="28"/>
      <c r="C18" s="28"/>
      <c r="D18" s="30"/>
      <c r="G18" s="18"/>
    </row>
    <row r="19" spans="1:7" ht="15.75">
      <c r="A19" s="18"/>
      <c r="B19" s="23"/>
      <c r="C19" s="35"/>
      <c r="D19" s="30"/>
      <c r="G19" s="18"/>
    </row>
    <row r="20" spans="1:7" ht="7.15" customHeight="1">
      <c r="A20" s="18"/>
      <c r="B20" s="28"/>
      <c r="C20" s="28"/>
      <c r="D20" s="31"/>
      <c r="G20" s="18"/>
    </row>
    <row r="21" spans="1:7" ht="15.75">
      <c r="A21" s="18"/>
      <c r="C21" s="35"/>
      <c r="D21" s="30"/>
      <c r="G21" s="18"/>
    </row>
    <row r="22" spans="1:7" ht="15">
      <c r="A22" s="18"/>
      <c r="D22" s="32"/>
      <c r="G22" s="18"/>
    </row>
    <row r="23" spans="1:7" ht="15.75">
      <c r="A23" s="18"/>
      <c r="B23" s="33" t="s">
        <v>171</v>
      </c>
      <c r="C23" s="33"/>
      <c r="D23" s="34"/>
      <c r="E23" s="18"/>
      <c r="F23" s="18"/>
      <c r="G23" s="18"/>
    </row>
    <row r="24" ht="15"/>
    <row r="33" ht="15"/>
    <row r="34" ht="15" hidden="1"/>
    <row r="35" ht="15" hidden="1"/>
    <row r="36" ht="15" hidden="1"/>
    <row r="37" ht="15" hidden="1"/>
    <row r="38" ht="15" hidden="1"/>
    <row r="39" ht="15" hidden="1"/>
    <row r="40" ht="14.25" customHeight="1" hidden="1"/>
    <row r="41" ht="14.25" customHeight="1" hidden="1"/>
    <row r="42" ht="14.25" customHeight="1" hidden="1"/>
    <row r="43" ht="14.25" customHeight="1" hidden="1"/>
    <row r="44" ht="14.25" customHeight="1" hidden="1"/>
    <row r="45" ht="14.25" customHeight="1" hidden="1"/>
    <row r="46" ht="14.25" customHeight="1" hidden="1"/>
    <row r="47" ht="14.25" customHeight="1" hidden="1"/>
    <row r="48" ht="14.25" customHeight="1" hidden="1"/>
    <row r="49" ht="14.25" customHeight="1" hidden="1"/>
    <row r="50" ht="14.25" customHeight="1" hidden="1"/>
    <row r="51" ht="14.25" customHeight="1" hidden="1"/>
    <row r="52" ht="14.25" customHeight="1" hidden="1"/>
    <row r="53" ht="14.25" customHeight="1" hidden="1"/>
    <row r="54" ht="14.25" customHeight="1" hidden="1"/>
    <row r="55" ht="14.25" customHeight="1" hidden="1"/>
    <row r="56" ht="14.25" customHeight="1" hidden="1"/>
    <row r="57" ht="14.25" customHeight="1" hidden="1"/>
    <row r="58" ht="14.25" customHeight="1" hidden="1"/>
    <row r="59" ht="14.25" customHeight="1" hidden="1"/>
    <row r="60" ht="14.25" customHeight="1" hidden="1"/>
    <row r="61" ht="14.25" customHeight="1" hidden="1"/>
    <row r="62" ht="14.25" customHeight="1" hidden="1"/>
    <row r="63" ht="14.25" customHeight="1" hidden="1"/>
  </sheetData>
  <hyperlinks>
    <hyperlink ref="D6" r:id="rId1" display="http://www.modelsbytalias.com/"/>
    <hyperlink ref="D7" r:id="rId2" display="https://www.modelsbytalias.com/excel-find-function/"/>
    <hyperlink ref="D11" location="LEN_Data!A1" display="LEN Data Page"/>
    <hyperlink ref="D13" location="'State Codes'!A1" display="State Code"/>
    <hyperlink ref="D15" location="'Final note'!A1" display="Final Not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15CF6-B9A1-4A60-9201-A53EA9600137}">
  <dimension ref="B1:E53"/>
  <sheetViews>
    <sheetView showGridLines="0" zoomScale="90" zoomScaleNormal="90" workbookViewId="0" topLeftCell="A1">
      <selection activeCell="B1" sqref="B1:D1"/>
    </sheetView>
  </sheetViews>
  <sheetFormatPr defaultColWidth="9.140625" defaultRowHeight="15"/>
  <cols>
    <col min="1" max="1" width="5.7109375" style="0" customWidth="1"/>
    <col min="2" max="2" width="26.421875" style="0" customWidth="1"/>
    <col min="3" max="3" width="17.7109375" style="1" customWidth="1"/>
    <col min="4" max="4" width="19.7109375" style="0" customWidth="1"/>
    <col min="5" max="5" width="18.7109375" style="0" customWidth="1"/>
  </cols>
  <sheetData>
    <row r="1" spans="2:4" ht="15.75" customHeight="1">
      <c r="B1" s="36" t="str">
        <f ca="1">HYPERLINK("#"&amp;CELL("address",INDEX(Intro!$D:$D,MATCH("LEN Data Page",Intro!$D:$D,0))),"Return to Intro")</f>
        <v>Return to Intro</v>
      </c>
      <c r="C1" s="37"/>
      <c r="D1" s="37"/>
    </row>
    <row r="2" spans="2:5" ht="15.75">
      <c r="B2" s="4" t="s">
        <v>1</v>
      </c>
      <c r="C2" s="5" t="s">
        <v>72</v>
      </c>
      <c r="D2" s="5" t="s">
        <v>158</v>
      </c>
      <c r="E2" s="5" t="s">
        <v>159</v>
      </c>
    </row>
    <row r="3" spans="2:5" ht="15">
      <c r="B3" s="13" t="s">
        <v>0</v>
      </c>
      <c r="C3" s="14">
        <v>51800</v>
      </c>
      <c r="D3" s="15" t="str">
        <f>RIGHT(B3,(LEN(B3)-FIND(",",B3)-1))</f>
        <v>VA</v>
      </c>
      <c r="E3" s="15" t="str">
        <f>_xlfn.XLOOKUP(LEN_Data!D3,'State Codes'!$D$3:$D$53,'State Codes'!$C$3:$C$53)</f>
        <v>Virginia</v>
      </c>
    </row>
    <row r="4" spans="2:5" ht="15">
      <c r="B4" s="13" t="s">
        <v>3</v>
      </c>
      <c r="C4" s="14">
        <v>48800</v>
      </c>
      <c r="D4" s="15" t="str">
        <f aca="true" t="shared" si="0" ref="D4:D53">RIGHT(B4,(LEN(B4)-FIND(",",B4)-1))</f>
        <v>RI</v>
      </c>
      <c r="E4" s="15" t="str">
        <f>_xlfn.XLOOKUP(LEN_Data!D4,'State Codes'!$D$3:$D$53,'State Codes'!$C$3:$C$53)</f>
        <v>Rhode Island</v>
      </c>
    </row>
    <row r="5" spans="2:5" ht="15">
      <c r="B5" s="13" t="s">
        <v>5</v>
      </c>
      <c r="C5" s="14">
        <v>52700</v>
      </c>
      <c r="D5" s="15" t="str">
        <f t="shared" si="0"/>
        <v>SD</v>
      </c>
      <c r="E5" s="15" t="str">
        <f>_xlfn.XLOOKUP(LEN_Data!D5,'State Codes'!$D$3:$D$53,'State Codes'!$C$3:$C$53)</f>
        <v>South Dakota</v>
      </c>
    </row>
    <row r="6" spans="2:5" ht="15">
      <c r="B6" s="13" t="s">
        <v>7</v>
      </c>
      <c r="C6" s="14">
        <v>65500</v>
      </c>
      <c r="D6" s="15" t="str">
        <f t="shared" si="0"/>
        <v>TX</v>
      </c>
      <c r="E6" s="15" t="str">
        <f>_xlfn.XLOOKUP(LEN_Data!D6,'State Codes'!$D$3:$D$53,'State Codes'!$C$3:$C$53)</f>
        <v>Texas</v>
      </c>
    </row>
    <row r="7" spans="2:5" ht="15">
      <c r="B7" s="13" t="s">
        <v>9</v>
      </c>
      <c r="C7" s="14">
        <v>65800</v>
      </c>
      <c r="D7" s="15" t="str">
        <f t="shared" si="0"/>
        <v>CA</v>
      </c>
      <c r="E7" s="15" t="str">
        <f>_xlfn.XLOOKUP(LEN_Data!D7,'State Codes'!$D$3:$D$53,'State Codes'!$C$3:$C$53)</f>
        <v>California</v>
      </c>
    </row>
    <row r="8" spans="2:5" ht="15">
      <c r="B8" s="13" t="s">
        <v>11</v>
      </c>
      <c r="C8" s="14">
        <v>40400</v>
      </c>
      <c r="D8" s="15" t="str">
        <f t="shared" si="0"/>
        <v>CA</v>
      </c>
      <c r="E8" s="15" t="str">
        <f>_xlfn.XLOOKUP(LEN_Data!D8,'State Codes'!$D$3:$D$53,'State Codes'!$C$3:$C$53)</f>
        <v>California</v>
      </c>
    </row>
    <row r="9" spans="2:5" ht="15">
      <c r="B9" s="13" t="s">
        <v>12</v>
      </c>
      <c r="C9" s="14">
        <v>26400</v>
      </c>
      <c r="D9" s="15" t="str">
        <f t="shared" si="0"/>
        <v>CA</v>
      </c>
      <c r="E9" s="15" t="str">
        <f>_xlfn.XLOOKUP(LEN_Data!D9,'State Codes'!$D$3:$D$53,'State Codes'!$C$3:$C$53)</f>
        <v>California</v>
      </c>
    </row>
    <row r="10" spans="2:5" ht="15">
      <c r="B10" s="13" t="s">
        <v>13</v>
      </c>
      <c r="C10" s="14">
        <v>70600</v>
      </c>
      <c r="D10" s="15" t="str">
        <f t="shared" si="0"/>
        <v>NV</v>
      </c>
      <c r="E10" s="15" t="str">
        <f>_xlfn.XLOOKUP(LEN_Data!D10,'State Codes'!$D$3:$D$53,'State Codes'!$C$3:$C$53)</f>
        <v>Nevada</v>
      </c>
    </row>
    <row r="11" spans="2:5" ht="15">
      <c r="B11" s="13" t="s">
        <v>15</v>
      </c>
      <c r="C11" s="14">
        <v>48000</v>
      </c>
      <c r="D11" s="15" t="str">
        <f t="shared" si="0"/>
        <v>FL</v>
      </c>
      <c r="E11" s="15" t="str">
        <f>_xlfn.XLOOKUP(LEN_Data!D11,'State Codes'!$D$3:$D$53,'State Codes'!$C$3:$C$53)</f>
        <v>Florida</v>
      </c>
    </row>
    <row r="12" spans="2:5" ht="15">
      <c r="B12" s="13" t="s">
        <v>17</v>
      </c>
      <c r="C12" s="14">
        <v>53600</v>
      </c>
      <c r="D12" s="15" t="str">
        <f t="shared" si="0"/>
        <v>OR</v>
      </c>
      <c r="E12" s="15" t="str">
        <f>_xlfn.XLOOKUP(LEN_Data!D12,'State Codes'!$D$3:$D$53,'State Codes'!$C$3:$C$53)</f>
        <v>Oregon</v>
      </c>
    </row>
    <row r="13" spans="2:5" ht="15">
      <c r="B13" s="13" t="s">
        <v>19</v>
      </c>
      <c r="C13" s="14">
        <v>59000</v>
      </c>
      <c r="D13" s="15" t="str">
        <f t="shared" si="0"/>
        <v>OR</v>
      </c>
      <c r="E13" s="15" t="str">
        <f>_xlfn.XLOOKUP(LEN_Data!D13,'State Codes'!$D$3:$D$53,'State Codes'!$C$3:$C$53)</f>
        <v>Oregon</v>
      </c>
    </row>
    <row r="14" spans="2:5" ht="15">
      <c r="B14" s="13" t="s">
        <v>20</v>
      </c>
      <c r="C14" s="14">
        <v>77200</v>
      </c>
      <c r="D14" s="15" t="str">
        <f t="shared" si="0"/>
        <v>AZ</v>
      </c>
      <c r="E14" s="15" t="str">
        <f>_xlfn.XLOOKUP(LEN_Data!D14,'State Codes'!$D$3:$D$53,'State Codes'!$C$3:$C$53)</f>
        <v>Arizona</v>
      </c>
    </row>
    <row r="15" spans="2:5" ht="15">
      <c r="B15" s="13" t="s">
        <v>22</v>
      </c>
      <c r="C15" s="14">
        <v>64700</v>
      </c>
      <c r="D15" s="15" t="str">
        <f t="shared" si="0"/>
        <v>CA</v>
      </c>
      <c r="E15" s="15" t="str">
        <f>_xlfn.XLOOKUP(LEN_Data!D15,'State Codes'!$D$3:$D$53,'State Codes'!$C$3:$C$53)</f>
        <v>California</v>
      </c>
    </row>
    <row r="16" spans="2:5" ht="15">
      <c r="B16" s="13" t="s">
        <v>23</v>
      </c>
      <c r="C16" s="14">
        <v>53500</v>
      </c>
      <c r="D16" s="15" t="str">
        <f t="shared" si="0"/>
        <v>MS</v>
      </c>
      <c r="E16" s="15" t="str">
        <f>_xlfn.XLOOKUP(LEN_Data!D16,'State Codes'!$D$3:$D$53,'State Codes'!$C$3:$C$53)</f>
        <v>Mississippi</v>
      </c>
    </row>
    <row r="17" spans="2:5" ht="15">
      <c r="B17" s="13" t="s">
        <v>25</v>
      </c>
      <c r="C17" s="14">
        <v>71800</v>
      </c>
      <c r="D17" s="15" t="str">
        <f t="shared" si="0"/>
        <v>NC</v>
      </c>
      <c r="E17" s="15" t="str">
        <f>_xlfn.XLOOKUP(LEN_Data!D17,'State Codes'!$D$3:$D$53,'State Codes'!$C$3:$C$53)</f>
        <v>North Carolina</v>
      </c>
    </row>
    <row r="18" spans="2:5" ht="15">
      <c r="B18" s="13" t="s">
        <v>27</v>
      </c>
      <c r="C18" s="14">
        <v>69700</v>
      </c>
      <c r="D18" s="15" t="str">
        <f t="shared" si="0"/>
        <v>CO</v>
      </c>
      <c r="E18" s="15" t="str">
        <f>_xlfn.XLOOKUP(LEN_Data!D18,'State Codes'!$D$3:$D$53,'State Codes'!$C$3:$C$53)</f>
        <v>Colorado</v>
      </c>
    </row>
    <row r="19" spans="2:5" ht="15">
      <c r="B19" s="13" t="s">
        <v>29</v>
      </c>
      <c r="C19" s="14">
        <v>61400</v>
      </c>
      <c r="D19" s="15" t="str">
        <f t="shared" si="0"/>
        <v>CA</v>
      </c>
      <c r="E19" s="15" t="str">
        <f>_xlfn.XLOOKUP(LEN_Data!D19,'State Codes'!$D$3:$D$53,'State Codes'!$C$3:$C$53)</f>
        <v>California</v>
      </c>
    </row>
    <row r="20" spans="2:5" ht="15">
      <c r="B20" s="13" t="s">
        <v>30</v>
      </c>
      <c r="C20" s="14">
        <v>47200</v>
      </c>
      <c r="D20" s="15" t="str">
        <f t="shared" si="0"/>
        <v>VA</v>
      </c>
      <c r="E20" s="15" t="str">
        <f>_xlfn.XLOOKUP(LEN_Data!D20,'State Codes'!$D$3:$D$53,'State Codes'!$C$3:$C$53)</f>
        <v>Virginia</v>
      </c>
    </row>
    <row r="21" spans="2:5" ht="15">
      <c r="B21" s="13" t="s">
        <v>31</v>
      </c>
      <c r="C21" s="14">
        <v>67400</v>
      </c>
      <c r="D21" s="15" t="str">
        <f t="shared" si="0"/>
        <v>CO</v>
      </c>
      <c r="E21" s="15" t="str">
        <f>_xlfn.XLOOKUP(LEN_Data!D21,'State Codes'!$D$3:$D$53,'State Codes'!$C$3:$C$53)</f>
        <v>Colorado</v>
      </c>
    </row>
    <row r="22" spans="2:5" ht="15">
      <c r="B22" s="13" t="s">
        <v>32</v>
      </c>
      <c r="C22" s="14">
        <v>51300</v>
      </c>
      <c r="D22" s="15" t="str">
        <f t="shared" si="0"/>
        <v>TX</v>
      </c>
      <c r="E22" s="15" t="str">
        <f>_xlfn.XLOOKUP(LEN_Data!D22,'State Codes'!$D$3:$D$53,'State Codes'!$C$3:$C$53)</f>
        <v>Texas</v>
      </c>
    </row>
    <row r="23" spans="2:5" ht="15">
      <c r="B23" s="13" t="s">
        <v>33</v>
      </c>
      <c r="C23" s="14">
        <v>78300</v>
      </c>
      <c r="D23" s="15" t="str">
        <f t="shared" si="0"/>
        <v>TN</v>
      </c>
      <c r="E23" s="15" t="str">
        <f>_xlfn.XLOOKUP(LEN_Data!D23,'State Codes'!$D$3:$D$53,'State Codes'!$C$3:$C$53)</f>
        <v>Tennessee</v>
      </c>
    </row>
    <row r="24" spans="2:5" ht="15">
      <c r="B24" s="13" t="s">
        <v>35</v>
      </c>
      <c r="C24" s="14">
        <v>32700</v>
      </c>
      <c r="D24" s="15" t="str">
        <f t="shared" si="0"/>
        <v>CA</v>
      </c>
      <c r="E24" s="15" t="str">
        <f>_xlfn.XLOOKUP(LEN_Data!D24,'State Codes'!$D$3:$D$53,'State Codes'!$C$3:$C$53)</f>
        <v>California</v>
      </c>
    </row>
    <row r="25" spans="2:5" ht="15">
      <c r="B25" s="13" t="s">
        <v>36</v>
      </c>
      <c r="C25" s="14">
        <v>58100</v>
      </c>
      <c r="D25" s="15" t="str">
        <f t="shared" si="0"/>
        <v>KS</v>
      </c>
      <c r="E25" s="15" t="str">
        <f>_xlfn.XLOOKUP(LEN_Data!D25,'State Codes'!$D$3:$D$53,'State Codes'!$C$3:$C$53)</f>
        <v>Kansas</v>
      </c>
    </row>
    <row r="26" spans="2:5" ht="15">
      <c r="B26" s="13" t="s">
        <v>38</v>
      </c>
      <c r="C26" s="14">
        <v>31500</v>
      </c>
      <c r="D26" s="15" t="str">
        <f t="shared" si="0"/>
        <v>FL</v>
      </c>
      <c r="E26" s="15" t="str">
        <f>_xlfn.XLOOKUP(LEN_Data!D26,'State Codes'!$D$3:$D$53,'State Codes'!$C$3:$C$53)</f>
        <v>Florida</v>
      </c>
    </row>
    <row r="27" spans="2:5" ht="15">
      <c r="B27" s="13" t="s">
        <v>39</v>
      </c>
      <c r="C27" s="14">
        <v>29900</v>
      </c>
      <c r="D27" s="15" t="str">
        <f t="shared" si="0"/>
        <v>CA</v>
      </c>
      <c r="E27" s="15" t="str">
        <f>_xlfn.XLOOKUP(LEN_Data!D27,'State Codes'!$D$3:$D$53,'State Codes'!$C$3:$C$53)</f>
        <v>California</v>
      </c>
    </row>
    <row r="28" spans="2:5" ht="15">
      <c r="B28" s="13" t="s">
        <v>40</v>
      </c>
      <c r="C28" s="14">
        <v>37200</v>
      </c>
      <c r="D28" s="15" t="str">
        <f t="shared" si="0"/>
        <v>CA</v>
      </c>
      <c r="E28" s="15" t="str">
        <f>_xlfn.XLOOKUP(LEN_Data!D28,'State Codes'!$D$3:$D$53,'State Codes'!$C$3:$C$53)</f>
        <v>California</v>
      </c>
    </row>
    <row r="29" spans="2:5" ht="15">
      <c r="B29" s="13" t="s">
        <v>41</v>
      </c>
      <c r="C29" s="14">
        <v>58800</v>
      </c>
      <c r="D29" s="15" t="str">
        <f t="shared" si="0"/>
        <v>IL</v>
      </c>
      <c r="E29" s="15" t="str">
        <f>_xlfn.XLOOKUP(LEN_Data!D29,'State Codes'!$D$3:$D$53,'State Codes'!$C$3:$C$53)</f>
        <v>Illinois</v>
      </c>
    </row>
    <row r="30" spans="2:5" ht="15">
      <c r="B30" s="13" t="s">
        <v>43</v>
      </c>
      <c r="C30" s="14">
        <v>67900</v>
      </c>
      <c r="D30" s="15" t="str">
        <f t="shared" si="0"/>
        <v>TX</v>
      </c>
      <c r="E30" s="15" t="str">
        <f>_xlfn.XLOOKUP(LEN_Data!D30,'State Codes'!$D$3:$D$53,'State Codes'!$C$3:$C$53)</f>
        <v>Texas</v>
      </c>
    </row>
    <row r="31" spans="2:5" ht="15">
      <c r="B31" s="13" t="s">
        <v>44</v>
      </c>
      <c r="C31" s="14">
        <v>37000</v>
      </c>
      <c r="D31" s="15" t="str">
        <f t="shared" si="0"/>
        <v>GA</v>
      </c>
      <c r="E31" s="15" t="str">
        <f>_xlfn.XLOOKUP(LEN_Data!D31,'State Codes'!$D$3:$D$53,'State Codes'!$C$3:$C$53)</f>
        <v>Georgia</v>
      </c>
    </row>
    <row r="32" spans="2:5" ht="15">
      <c r="B32" s="13" t="s">
        <v>46</v>
      </c>
      <c r="C32" s="14">
        <v>37800</v>
      </c>
      <c r="D32" s="15" t="str">
        <f t="shared" si="0"/>
        <v>WA</v>
      </c>
      <c r="E32" s="15" t="str">
        <f>_xlfn.XLOOKUP(LEN_Data!D32,'State Codes'!$D$3:$D$53,'State Codes'!$C$3:$C$53)</f>
        <v>Washington</v>
      </c>
    </row>
    <row r="33" spans="2:5" ht="15">
      <c r="B33" s="13" t="s">
        <v>48</v>
      </c>
      <c r="C33" s="14">
        <v>47100</v>
      </c>
      <c r="D33" s="15" t="str">
        <f t="shared" si="0"/>
        <v>TX</v>
      </c>
      <c r="E33" s="15" t="str">
        <f>_xlfn.XLOOKUP(LEN_Data!D33,'State Codes'!$D$3:$D$53,'State Codes'!$C$3:$C$53)</f>
        <v>Texas</v>
      </c>
    </row>
    <row r="34" spans="2:5" ht="15">
      <c r="B34" s="13" t="s">
        <v>49</v>
      </c>
      <c r="C34" s="14">
        <v>71800</v>
      </c>
      <c r="D34" s="15" t="str">
        <f t="shared" si="0"/>
        <v>LA</v>
      </c>
      <c r="E34" s="15" t="str">
        <f>_xlfn.XLOOKUP(LEN_Data!D34,'State Codes'!$D$3:$D$53,'State Codes'!$C$3:$C$53)</f>
        <v>Louisiana</v>
      </c>
    </row>
    <row r="35" spans="2:5" ht="15">
      <c r="B35" s="13" t="s">
        <v>51</v>
      </c>
      <c r="C35" s="14">
        <v>69600</v>
      </c>
      <c r="D35" s="15" t="str">
        <f t="shared" si="0"/>
        <v>CA</v>
      </c>
      <c r="E35" s="15" t="str">
        <f>_xlfn.XLOOKUP(LEN_Data!D35,'State Codes'!$D$3:$D$53,'State Codes'!$C$3:$C$53)</f>
        <v>California</v>
      </c>
    </row>
    <row r="36" spans="2:5" ht="15">
      <c r="B36" s="13" t="s">
        <v>52</v>
      </c>
      <c r="C36" s="14">
        <v>29800</v>
      </c>
      <c r="D36" s="15" t="str">
        <f t="shared" si="0"/>
        <v>CA</v>
      </c>
      <c r="E36" s="15" t="str">
        <f>_xlfn.XLOOKUP(LEN_Data!D36,'State Codes'!$D$3:$D$53,'State Codes'!$C$3:$C$53)</f>
        <v>California</v>
      </c>
    </row>
    <row r="37" spans="2:5" ht="15">
      <c r="B37" s="13" t="s">
        <v>53</v>
      </c>
      <c r="C37" s="14">
        <v>49700</v>
      </c>
      <c r="D37" s="15" t="str">
        <f t="shared" si="0"/>
        <v>CA</v>
      </c>
      <c r="E37" s="15" t="str">
        <f>_xlfn.XLOOKUP(LEN_Data!D37,'State Codes'!$D$3:$D$53,'State Codes'!$C$3:$C$53)</f>
        <v>California</v>
      </c>
    </row>
    <row r="38" spans="2:5" ht="15">
      <c r="B38" s="13" t="s">
        <v>54</v>
      </c>
      <c r="C38" s="14">
        <v>28100</v>
      </c>
      <c r="D38" s="15" t="str">
        <f t="shared" si="0"/>
        <v>FL</v>
      </c>
      <c r="E38" s="15" t="str">
        <f>_xlfn.XLOOKUP(LEN_Data!D38,'State Codes'!$D$3:$D$53,'State Codes'!$C$3:$C$53)</f>
        <v>Florida</v>
      </c>
    </row>
    <row r="39" spans="2:5" ht="15">
      <c r="B39" s="13" t="s">
        <v>55</v>
      </c>
      <c r="C39" s="14">
        <v>76200</v>
      </c>
      <c r="D39" s="15" t="str">
        <f t="shared" si="0"/>
        <v>TX</v>
      </c>
      <c r="E39" s="15" t="str">
        <f>_xlfn.XLOOKUP(LEN_Data!D39,'State Codes'!$D$3:$D$53,'State Codes'!$C$3:$C$53)</f>
        <v>Texas</v>
      </c>
    </row>
    <row r="40" spans="2:5" ht="15">
      <c r="B40" s="13" t="s">
        <v>56</v>
      </c>
      <c r="C40" s="14">
        <v>40500</v>
      </c>
      <c r="D40" s="15" t="str">
        <f t="shared" si="0"/>
        <v>KS</v>
      </c>
      <c r="E40" s="15" t="str">
        <f>_xlfn.XLOOKUP(LEN_Data!D40,'State Codes'!$D$3:$D$53,'State Codes'!$C$3:$C$53)</f>
        <v>Kansas</v>
      </c>
    </row>
    <row r="41" spans="2:5" ht="15">
      <c r="B41" s="13" t="s">
        <v>57</v>
      </c>
      <c r="C41" s="14">
        <v>77600</v>
      </c>
      <c r="D41" s="15" t="str">
        <f t="shared" si="0"/>
        <v>CO</v>
      </c>
      <c r="E41" s="15" t="str">
        <f>_xlfn.XLOOKUP(LEN_Data!D41,'State Codes'!$D$3:$D$53,'State Codes'!$C$3:$C$53)</f>
        <v>Colorado</v>
      </c>
    </row>
    <row r="42" spans="2:5" ht="15">
      <c r="B42" s="13" t="s">
        <v>58</v>
      </c>
      <c r="C42" s="14">
        <v>48200</v>
      </c>
      <c r="D42" s="15" t="str">
        <f t="shared" si="0"/>
        <v>TN</v>
      </c>
      <c r="E42" s="15" t="str">
        <f>_xlfn.XLOOKUP(LEN_Data!D42,'State Codes'!$D$3:$D$53,'State Codes'!$C$3:$C$53)</f>
        <v>Tennessee</v>
      </c>
    </row>
    <row r="43" spans="2:5" ht="15">
      <c r="B43" s="13" t="s">
        <v>59</v>
      </c>
      <c r="C43" s="14">
        <v>43400</v>
      </c>
      <c r="D43" s="15" t="str">
        <f t="shared" si="0"/>
        <v>TX</v>
      </c>
      <c r="E43" s="15" t="str">
        <f>_xlfn.XLOOKUP(LEN_Data!D43,'State Codes'!$D$3:$D$53,'State Codes'!$C$3:$C$53)</f>
        <v>Texas</v>
      </c>
    </row>
    <row r="44" spans="2:5" ht="15">
      <c r="B44" s="13" t="s">
        <v>60</v>
      </c>
      <c r="C44" s="14">
        <v>77500</v>
      </c>
      <c r="D44" s="15" t="str">
        <f t="shared" si="0"/>
        <v>TX</v>
      </c>
      <c r="E44" s="15" t="str">
        <f>_xlfn.XLOOKUP(LEN_Data!D44,'State Codes'!$D$3:$D$53,'State Codes'!$C$3:$C$53)</f>
        <v>Texas</v>
      </c>
    </row>
    <row r="45" spans="2:5" ht="15">
      <c r="B45" s="13" t="s">
        <v>61</v>
      </c>
      <c r="C45" s="14">
        <v>71100</v>
      </c>
      <c r="D45" s="15" t="str">
        <f t="shared" si="0"/>
        <v>TX</v>
      </c>
      <c r="E45" s="15" t="str">
        <f>_xlfn.XLOOKUP(LEN_Data!D45,'State Codes'!$D$3:$D$53,'State Codes'!$C$3:$C$53)</f>
        <v>Texas</v>
      </c>
    </row>
    <row r="46" spans="2:5" ht="15">
      <c r="B46" s="13" t="s">
        <v>62</v>
      </c>
      <c r="C46" s="14">
        <v>49600</v>
      </c>
      <c r="D46" s="15" t="str">
        <f t="shared" si="0"/>
        <v>CA</v>
      </c>
      <c r="E46" s="15" t="str">
        <f>_xlfn.XLOOKUP(LEN_Data!D46,'State Codes'!$D$3:$D$53,'State Codes'!$C$3:$C$53)</f>
        <v>California</v>
      </c>
    </row>
    <row r="47" spans="2:5" ht="15">
      <c r="B47" s="13" t="s">
        <v>63</v>
      </c>
      <c r="C47" s="14">
        <v>49400</v>
      </c>
      <c r="D47" s="15" t="str">
        <f t="shared" si="0"/>
        <v>AZ</v>
      </c>
      <c r="E47" s="15" t="str">
        <f>_xlfn.XLOOKUP(LEN_Data!D47,'State Codes'!$D$3:$D$53,'State Codes'!$C$3:$C$53)</f>
        <v>Arizona</v>
      </c>
    </row>
    <row r="48" spans="2:5" ht="15">
      <c r="B48" s="13" t="s">
        <v>64</v>
      </c>
      <c r="C48" s="14">
        <v>63300</v>
      </c>
      <c r="D48" s="15" t="str">
        <f t="shared" si="0"/>
        <v>SC</v>
      </c>
      <c r="E48" s="15" t="str">
        <f>_xlfn.XLOOKUP(LEN_Data!D48,'State Codes'!$D$3:$D$53,'State Codes'!$C$3:$C$53)</f>
        <v>South Carolina</v>
      </c>
    </row>
    <row r="49" spans="2:5" ht="15">
      <c r="B49" s="13" t="s">
        <v>66</v>
      </c>
      <c r="C49" s="14">
        <v>28000</v>
      </c>
      <c r="D49" s="15" t="str">
        <f t="shared" si="0"/>
        <v>VA</v>
      </c>
      <c r="E49" s="15" t="str">
        <f>_xlfn.XLOOKUP(LEN_Data!D49,'State Codes'!$D$3:$D$53,'State Codes'!$C$3:$C$53)</f>
        <v>Virginia</v>
      </c>
    </row>
    <row r="50" spans="2:5" ht="15">
      <c r="B50" s="13" t="s">
        <v>67</v>
      </c>
      <c r="C50" s="14">
        <v>58900</v>
      </c>
      <c r="D50" s="15" t="str">
        <f t="shared" si="0"/>
        <v>SC</v>
      </c>
      <c r="E50" s="15" t="str">
        <f>_xlfn.XLOOKUP(LEN_Data!D50,'State Codes'!$D$3:$D$53,'State Codes'!$C$3:$C$53)</f>
        <v>South Carolina</v>
      </c>
    </row>
    <row r="51" spans="2:5" ht="15">
      <c r="B51" s="13" t="s">
        <v>68</v>
      </c>
      <c r="C51" s="14">
        <v>57600</v>
      </c>
      <c r="D51" s="15" t="str">
        <f t="shared" si="0"/>
        <v>FL</v>
      </c>
      <c r="E51" s="15" t="str">
        <f>_xlfn.XLOOKUP(LEN_Data!D51,'State Codes'!$D$3:$D$53,'State Codes'!$C$3:$C$53)</f>
        <v>Florida</v>
      </c>
    </row>
    <row r="52" spans="2:5" ht="15">
      <c r="B52" s="13" t="s">
        <v>69</v>
      </c>
      <c r="C52" s="14">
        <v>78800</v>
      </c>
      <c r="D52" s="15" t="str">
        <f t="shared" si="0"/>
        <v>MI</v>
      </c>
      <c r="E52" s="15" t="str">
        <f>_xlfn.XLOOKUP(LEN_Data!D52,'State Codes'!$D$3:$D$53,'State Codes'!$C$3:$C$53)</f>
        <v>Michigan</v>
      </c>
    </row>
    <row r="53" spans="2:5" ht="15">
      <c r="B53" s="13" t="s">
        <v>71</v>
      </c>
      <c r="C53" s="14">
        <v>34800</v>
      </c>
      <c r="D53" s="15" t="str">
        <f t="shared" si="0"/>
        <v>FL</v>
      </c>
      <c r="E53" s="15" t="str">
        <f>_xlfn.XLOOKUP(LEN_Data!D53,'State Codes'!$D$3:$D$53,'State Codes'!$C$3:$C$53)</f>
        <v>Florida</v>
      </c>
    </row>
  </sheetData>
  <mergeCells count="1">
    <mergeCell ref="B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D0798-C128-440B-A2F3-785229A28828}">
  <dimension ref="B1:D53"/>
  <sheetViews>
    <sheetView showGridLines="0" zoomScale="90" zoomScaleNormal="90" workbookViewId="0" topLeftCell="A1">
      <selection activeCell="F11" sqref="F11"/>
    </sheetView>
  </sheetViews>
  <sheetFormatPr defaultColWidth="9.140625" defaultRowHeight="15"/>
  <cols>
    <col min="1" max="1" width="5.28125" style="0" customWidth="1"/>
    <col min="2" max="2" width="13.28125" style="0" customWidth="1"/>
    <col min="3" max="3" width="16.28125" style="0" customWidth="1"/>
    <col min="4" max="4" width="19.00390625" style="0" customWidth="1"/>
  </cols>
  <sheetData>
    <row r="1" spans="2:4" ht="19.9" customHeight="1">
      <c r="B1" s="36" t="str">
        <f ca="1">HYPERLINK("#"&amp;CELL("address",INDEX(Intro!$D:$D,MATCH("State Code",Intro!$D:$D,0))),"Return to Intro")</f>
        <v>Return to Intro</v>
      </c>
      <c r="C1" s="37"/>
      <c r="D1" s="37"/>
    </row>
    <row r="2" spans="2:4" ht="18" customHeight="1">
      <c r="B2" s="16" t="s">
        <v>74</v>
      </c>
      <c r="C2" s="17" t="s">
        <v>73</v>
      </c>
      <c r="D2" s="16" t="s">
        <v>75</v>
      </c>
    </row>
    <row r="3" spans="2:4" ht="16.5" thickBot="1">
      <c r="B3" s="10">
        <v>1</v>
      </c>
      <c r="C3" s="11" t="s">
        <v>76</v>
      </c>
      <c r="D3" s="12" t="s">
        <v>77</v>
      </c>
    </row>
    <row r="4" spans="2:4" ht="16.5" thickBot="1">
      <c r="B4" s="6">
        <v>2</v>
      </c>
      <c r="C4" s="2" t="s">
        <v>78</v>
      </c>
      <c r="D4" s="8" t="s">
        <v>79</v>
      </c>
    </row>
    <row r="5" spans="2:4" ht="16.5" thickBot="1">
      <c r="B5" s="6">
        <v>4</v>
      </c>
      <c r="C5" s="2" t="s">
        <v>21</v>
      </c>
      <c r="D5" s="8" t="s">
        <v>80</v>
      </c>
    </row>
    <row r="6" spans="2:4" ht="16.5" thickBot="1">
      <c r="B6" s="6">
        <v>5</v>
      </c>
      <c r="C6" s="2" t="s">
        <v>81</v>
      </c>
      <c r="D6" s="8" t="s">
        <v>82</v>
      </c>
    </row>
    <row r="7" spans="2:4" ht="16.5" thickBot="1">
      <c r="B7" s="6">
        <v>6</v>
      </c>
      <c r="C7" s="2" t="s">
        <v>10</v>
      </c>
      <c r="D7" s="8" t="s">
        <v>83</v>
      </c>
    </row>
    <row r="8" spans="2:4" ht="16.5" thickBot="1">
      <c r="B8" s="6">
        <v>8</v>
      </c>
      <c r="C8" s="2" t="s">
        <v>28</v>
      </c>
      <c r="D8" s="8" t="s">
        <v>84</v>
      </c>
    </row>
    <row r="9" spans="2:4" ht="16.5" thickBot="1">
      <c r="B9" s="6">
        <v>9</v>
      </c>
      <c r="C9" s="2" t="s">
        <v>85</v>
      </c>
      <c r="D9" s="8" t="s">
        <v>86</v>
      </c>
    </row>
    <row r="10" spans="2:4" ht="16.5" thickBot="1">
      <c r="B10" s="6">
        <v>10</v>
      </c>
      <c r="C10" s="2" t="s">
        <v>87</v>
      </c>
      <c r="D10" s="8" t="s">
        <v>88</v>
      </c>
    </row>
    <row r="11" spans="2:4" ht="32.25" thickBot="1">
      <c r="B11" s="6">
        <v>11</v>
      </c>
      <c r="C11" s="2" t="s">
        <v>89</v>
      </c>
      <c r="D11" s="8" t="s">
        <v>90</v>
      </c>
    </row>
    <row r="12" spans="2:4" ht="16.5" thickBot="1">
      <c r="B12" s="6">
        <v>12</v>
      </c>
      <c r="C12" s="2" t="s">
        <v>16</v>
      </c>
      <c r="D12" s="8" t="s">
        <v>91</v>
      </c>
    </row>
    <row r="13" spans="2:4" ht="16.5" thickBot="1">
      <c r="B13" s="6">
        <v>13</v>
      </c>
      <c r="C13" s="2" t="s">
        <v>45</v>
      </c>
      <c r="D13" s="8" t="s">
        <v>92</v>
      </c>
    </row>
    <row r="14" spans="2:4" ht="16.5" thickBot="1">
      <c r="B14" s="6">
        <v>15</v>
      </c>
      <c r="C14" s="2" t="s">
        <v>93</v>
      </c>
      <c r="D14" s="8" t="s">
        <v>94</v>
      </c>
    </row>
    <row r="15" spans="2:4" ht="16.5" thickBot="1">
      <c r="B15" s="6">
        <v>16</v>
      </c>
      <c r="C15" s="2" t="s">
        <v>95</v>
      </c>
      <c r="D15" s="8" t="s">
        <v>96</v>
      </c>
    </row>
    <row r="16" spans="2:4" ht="16.5" thickBot="1">
      <c r="B16" s="6">
        <v>17</v>
      </c>
      <c r="C16" s="2" t="s">
        <v>42</v>
      </c>
      <c r="D16" s="8" t="s">
        <v>97</v>
      </c>
    </row>
    <row r="17" spans="2:4" ht="16.5" thickBot="1">
      <c r="B17" s="6">
        <v>18</v>
      </c>
      <c r="C17" s="2" t="s">
        <v>98</v>
      </c>
      <c r="D17" s="8" t="s">
        <v>99</v>
      </c>
    </row>
    <row r="18" spans="2:4" ht="16.5" thickBot="1">
      <c r="B18" s="6">
        <v>19</v>
      </c>
      <c r="C18" s="2" t="s">
        <v>100</v>
      </c>
      <c r="D18" s="8" t="s">
        <v>101</v>
      </c>
    </row>
    <row r="19" spans="2:4" ht="16.5" thickBot="1">
      <c r="B19" s="6">
        <v>20</v>
      </c>
      <c r="C19" s="2" t="s">
        <v>37</v>
      </c>
      <c r="D19" s="8" t="s">
        <v>102</v>
      </c>
    </row>
    <row r="20" spans="2:4" ht="16.5" thickBot="1">
      <c r="B20" s="6">
        <v>21</v>
      </c>
      <c r="C20" s="2" t="s">
        <v>103</v>
      </c>
      <c r="D20" s="8" t="s">
        <v>104</v>
      </c>
    </row>
    <row r="21" spans="2:4" ht="16.5" thickBot="1">
      <c r="B21" s="6">
        <v>22</v>
      </c>
      <c r="C21" s="2" t="s">
        <v>50</v>
      </c>
      <c r="D21" s="8" t="s">
        <v>105</v>
      </c>
    </row>
    <row r="22" spans="2:4" ht="16.5" thickBot="1">
      <c r="B22" s="6">
        <v>23</v>
      </c>
      <c r="C22" s="2" t="s">
        <v>106</v>
      </c>
      <c r="D22" s="8" t="s">
        <v>107</v>
      </c>
    </row>
    <row r="23" spans="2:4" ht="16.5" thickBot="1">
      <c r="B23" s="6">
        <v>24</v>
      </c>
      <c r="C23" s="2" t="s">
        <v>108</v>
      </c>
      <c r="D23" s="8" t="s">
        <v>109</v>
      </c>
    </row>
    <row r="24" spans="2:4" ht="16.5" thickBot="1">
      <c r="B24" s="6">
        <v>25</v>
      </c>
      <c r="C24" s="2" t="s">
        <v>110</v>
      </c>
      <c r="D24" s="8" t="s">
        <v>111</v>
      </c>
    </row>
    <row r="25" spans="2:4" ht="16.5" thickBot="1">
      <c r="B25" s="6">
        <v>26</v>
      </c>
      <c r="C25" s="2" t="s">
        <v>70</v>
      </c>
      <c r="D25" s="8" t="s">
        <v>112</v>
      </c>
    </row>
    <row r="26" spans="2:4" ht="16.5" thickBot="1">
      <c r="B26" s="6">
        <v>27</v>
      </c>
      <c r="C26" s="2" t="s">
        <v>113</v>
      </c>
      <c r="D26" s="8" t="s">
        <v>114</v>
      </c>
    </row>
    <row r="27" spans="2:4" ht="16.5" thickBot="1">
      <c r="B27" s="6">
        <v>28</v>
      </c>
      <c r="C27" s="2" t="s">
        <v>24</v>
      </c>
      <c r="D27" s="8" t="s">
        <v>115</v>
      </c>
    </row>
    <row r="28" spans="2:4" ht="16.5" thickBot="1">
      <c r="B28" s="6">
        <v>29</v>
      </c>
      <c r="C28" s="2" t="s">
        <v>116</v>
      </c>
      <c r="D28" s="8" t="s">
        <v>117</v>
      </c>
    </row>
    <row r="29" spans="2:4" ht="16.5" thickBot="1">
      <c r="B29" s="6">
        <v>30</v>
      </c>
      <c r="C29" s="2" t="s">
        <v>118</v>
      </c>
      <c r="D29" s="8" t="s">
        <v>119</v>
      </c>
    </row>
    <row r="30" spans="2:4" ht="16.5" thickBot="1">
      <c r="B30" s="6">
        <v>31</v>
      </c>
      <c r="C30" s="2" t="s">
        <v>120</v>
      </c>
      <c r="D30" s="8" t="s">
        <v>121</v>
      </c>
    </row>
    <row r="31" spans="2:4" ht="16.5" thickBot="1">
      <c r="B31" s="6">
        <v>32</v>
      </c>
      <c r="C31" s="2" t="s">
        <v>14</v>
      </c>
      <c r="D31" s="8" t="s">
        <v>122</v>
      </c>
    </row>
    <row r="32" spans="2:4" ht="16.5" thickBot="1">
      <c r="B32" s="6">
        <v>33</v>
      </c>
      <c r="C32" s="2" t="s">
        <v>123</v>
      </c>
      <c r="D32" s="8" t="s">
        <v>124</v>
      </c>
    </row>
    <row r="33" spans="2:4" ht="16.5" thickBot="1">
      <c r="B33" s="6">
        <v>34</v>
      </c>
      <c r="C33" s="2" t="s">
        <v>125</v>
      </c>
      <c r="D33" s="8" t="s">
        <v>126</v>
      </c>
    </row>
    <row r="34" spans="2:4" ht="16.5" thickBot="1">
      <c r="B34" s="6">
        <v>35</v>
      </c>
      <c r="C34" s="2" t="s">
        <v>127</v>
      </c>
      <c r="D34" s="8" t="s">
        <v>128</v>
      </c>
    </row>
    <row r="35" spans="2:4" ht="16.5" thickBot="1">
      <c r="B35" s="6">
        <v>36</v>
      </c>
      <c r="C35" s="2" t="s">
        <v>129</v>
      </c>
      <c r="D35" s="8" t="s">
        <v>130</v>
      </c>
    </row>
    <row r="36" spans="2:4" ht="16.5" thickBot="1">
      <c r="B36" s="6">
        <v>37</v>
      </c>
      <c r="C36" s="2" t="s">
        <v>26</v>
      </c>
      <c r="D36" s="8" t="s">
        <v>131</v>
      </c>
    </row>
    <row r="37" spans="2:4" ht="16.5" thickBot="1">
      <c r="B37" s="6">
        <v>38</v>
      </c>
      <c r="C37" s="2" t="s">
        <v>132</v>
      </c>
      <c r="D37" s="8" t="s">
        <v>133</v>
      </c>
    </row>
    <row r="38" spans="2:4" ht="16.5" thickBot="1">
      <c r="B38" s="6">
        <v>39</v>
      </c>
      <c r="C38" s="2" t="s">
        <v>134</v>
      </c>
      <c r="D38" s="8" t="s">
        <v>135</v>
      </c>
    </row>
    <row r="39" spans="2:4" ht="16.5" thickBot="1">
      <c r="B39" s="6">
        <v>40</v>
      </c>
      <c r="C39" s="2" t="s">
        <v>136</v>
      </c>
      <c r="D39" s="8" t="s">
        <v>137</v>
      </c>
    </row>
    <row r="40" spans="2:4" ht="16.5" thickBot="1">
      <c r="B40" s="6">
        <v>41</v>
      </c>
      <c r="C40" s="2" t="s">
        <v>18</v>
      </c>
      <c r="D40" s="8" t="s">
        <v>138</v>
      </c>
    </row>
    <row r="41" spans="2:4" ht="16.5" thickBot="1">
      <c r="B41" s="6">
        <v>42</v>
      </c>
      <c r="C41" s="2" t="s">
        <v>139</v>
      </c>
      <c r="D41" s="8" t="s">
        <v>140</v>
      </c>
    </row>
    <row r="42" spans="2:4" ht="16.5" thickBot="1">
      <c r="B42" s="6">
        <v>44</v>
      </c>
      <c r="C42" s="2" t="s">
        <v>4</v>
      </c>
      <c r="D42" s="8" t="s">
        <v>141</v>
      </c>
    </row>
    <row r="43" spans="2:4" ht="16.5" thickBot="1">
      <c r="B43" s="6">
        <v>45</v>
      </c>
      <c r="C43" s="2" t="s">
        <v>65</v>
      </c>
      <c r="D43" s="8" t="s">
        <v>142</v>
      </c>
    </row>
    <row r="44" spans="2:4" ht="16.5" thickBot="1">
      <c r="B44" s="6">
        <v>46</v>
      </c>
      <c r="C44" s="2" t="s">
        <v>6</v>
      </c>
      <c r="D44" s="8" t="s">
        <v>143</v>
      </c>
    </row>
    <row r="45" spans="2:4" ht="16.5" thickBot="1">
      <c r="B45" s="6">
        <v>47</v>
      </c>
      <c r="C45" s="2" t="s">
        <v>34</v>
      </c>
      <c r="D45" s="8" t="s">
        <v>144</v>
      </c>
    </row>
    <row r="46" spans="2:4" ht="16.5" thickBot="1">
      <c r="B46" s="6">
        <v>48</v>
      </c>
      <c r="C46" s="2" t="s">
        <v>8</v>
      </c>
      <c r="D46" s="8" t="s">
        <v>145</v>
      </c>
    </row>
    <row r="47" spans="2:4" ht="16.5" thickBot="1">
      <c r="B47" s="6">
        <v>49</v>
      </c>
      <c r="C47" s="2" t="s">
        <v>146</v>
      </c>
      <c r="D47" s="8" t="s">
        <v>147</v>
      </c>
    </row>
    <row r="48" spans="2:4" ht="16.5" thickBot="1">
      <c r="B48" s="6">
        <v>50</v>
      </c>
      <c r="C48" s="2" t="s">
        <v>148</v>
      </c>
      <c r="D48" s="8" t="s">
        <v>149</v>
      </c>
    </row>
    <row r="49" spans="2:4" ht="16.5" thickBot="1">
      <c r="B49" s="6">
        <v>51</v>
      </c>
      <c r="C49" s="2" t="s">
        <v>2</v>
      </c>
      <c r="D49" s="8" t="s">
        <v>150</v>
      </c>
    </row>
    <row r="50" spans="2:4" ht="16.5" thickBot="1">
      <c r="B50" s="6">
        <v>53</v>
      </c>
      <c r="C50" s="2" t="s">
        <v>47</v>
      </c>
      <c r="D50" s="8" t="s">
        <v>151</v>
      </c>
    </row>
    <row r="51" spans="2:4" ht="16.5" thickBot="1">
      <c r="B51" s="6">
        <v>54</v>
      </c>
      <c r="C51" s="2" t="s">
        <v>152</v>
      </c>
      <c r="D51" s="8" t="s">
        <v>153</v>
      </c>
    </row>
    <row r="52" spans="2:4" ht="16.5" thickBot="1">
      <c r="B52" s="6">
        <v>55</v>
      </c>
      <c r="C52" s="2" t="s">
        <v>154</v>
      </c>
      <c r="D52" s="8" t="s">
        <v>155</v>
      </c>
    </row>
    <row r="53" spans="2:4" ht="16.5" thickBot="1">
      <c r="B53" s="7">
        <v>56</v>
      </c>
      <c r="C53" s="3" t="s">
        <v>156</v>
      </c>
      <c r="D53" s="9" t="s">
        <v>157</v>
      </c>
    </row>
  </sheetData>
  <mergeCells count="1">
    <mergeCell ref="B1:D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73371-4A4A-45A9-9D18-715BE7AA73B7}">
  <dimension ref="B1:D6"/>
  <sheetViews>
    <sheetView showGridLines="0" zoomScale="90" zoomScaleNormal="90" workbookViewId="0" topLeftCell="A1">
      <selection activeCell="B10" sqref="B10"/>
    </sheetView>
  </sheetViews>
  <sheetFormatPr defaultColWidth="9.140625" defaultRowHeight="15"/>
  <cols>
    <col min="1" max="1" width="5.7109375" style="0" customWidth="1"/>
    <col min="2" max="2" width="26.421875" style="0" customWidth="1"/>
    <col min="3" max="3" width="17.7109375" style="0" customWidth="1"/>
  </cols>
  <sheetData>
    <row r="1" spans="2:4" ht="15" customHeight="1">
      <c r="B1" s="36" t="str">
        <f ca="1">HYPERLINK("#"&amp;CELL("address",INDEX(Intro!$D:$D,MATCH("Final note",Intro!$D:$D,0))),"Return to Intro")</f>
        <v>Return to Intro</v>
      </c>
      <c r="C1" s="37"/>
      <c r="D1" s="37"/>
    </row>
    <row r="2" spans="2:3" ht="15.75">
      <c r="B2" s="4" t="s">
        <v>1</v>
      </c>
      <c r="C2" s="5" t="s">
        <v>158</v>
      </c>
    </row>
    <row r="3" spans="2:3" ht="15">
      <c r="B3" s="13" t="s">
        <v>160</v>
      </c>
      <c r="C3" s="15" t="str">
        <f>RIGHT(B3,(LEN(B3)-FIND(",",B3)-1))</f>
        <v>VAB</v>
      </c>
    </row>
    <row r="4" spans="2:3" ht="15">
      <c r="B4" s="13" t="s">
        <v>161</v>
      </c>
      <c r="C4" s="15" t="str">
        <f aca="true" t="shared" si="0" ref="C4:C6">RIGHT(B4,(LEN(B4)-FIND(",",B4)-1))</f>
        <v>RIDF</v>
      </c>
    </row>
    <row r="5" spans="2:3" ht="15">
      <c r="B5" s="13" t="s">
        <v>162</v>
      </c>
      <c r="C5" s="15" t="str">
        <f t="shared" si="0"/>
        <v>SDTXG</v>
      </c>
    </row>
    <row r="6" spans="2:3" ht="15">
      <c r="B6" s="13" t="s">
        <v>163</v>
      </c>
      <c r="C6" s="15" t="str">
        <f t="shared" si="0"/>
        <v>CANVTCO</v>
      </c>
    </row>
  </sheetData>
  <mergeCells count="1">
    <mergeCell ref="B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ModelsbyTalias.com</dc:creator>
  <cp:keywords/>
  <dc:description/>
  <cp:lastModifiedBy>ModelsbyTalias .com</cp:lastModifiedBy>
  <cp:lastPrinted>2023-02-17T15:06:17Z</cp:lastPrinted>
  <dcterms:created xsi:type="dcterms:W3CDTF">2023-02-14T16:27:41Z</dcterms:created>
  <dcterms:modified xsi:type="dcterms:W3CDTF">2023-09-08T18:06:20Z</dcterms:modified>
  <cp:category/>
  <cp:version/>
  <cp:contentType/>
  <cp:contentStatus/>
</cp:coreProperties>
</file>