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38" yWindow="65438" windowWidth="28996" windowHeight="15675" activeTab="0"/>
  </bookViews>
  <sheets>
    <sheet name="Intro" sheetId="9" r:id="rId1"/>
    <sheet name="Pass or Fail" sheetId="2" r:id="rId2"/>
    <sheet name="Nested IF" sheetId="3" r:id="rId3"/>
    <sheet name="IFAND" sheetId="4" r:id="rId4"/>
    <sheet name="IFOR" sheetId="7" r:id="rId5"/>
    <sheet name="IFNOT" sheetId="8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<sst xmlns="http://schemas.openxmlformats.org/spreadsheetml/2006/main" count="118" uniqueCount="108">
  <si>
    <t>Candidate No</t>
  </si>
  <si>
    <t>Score</t>
  </si>
  <si>
    <t>Result</t>
  </si>
  <si>
    <t>Tax Rate</t>
  </si>
  <si>
    <t>Gross Pay</t>
  </si>
  <si>
    <t>Tax Deduction</t>
  </si>
  <si>
    <t>Net Pay</t>
  </si>
  <si>
    <t>Employee 1</t>
  </si>
  <si>
    <t>Employee 2</t>
  </si>
  <si>
    <t>Employee 3</t>
  </si>
  <si>
    <t>Employee 4</t>
  </si>
  <si>
    <t>Lower Band</t>
  </si>
  <si>
    <t>Upper Band</t>
  </si>
  <si>
    <t>Employee</t>
  </si>
  <si>
    <t>∞</t>
  </si>
  <si>
    <t>Earnings Bracket ($)</t>
  </si>
  <si>
    <t>Combined Value</t>
  </si>
  <si>
    <t>Discount</t>
  </si>
  <si>
    <t>Billable Amount</t>
  </si>
  <si>
    <t>Product A (Units)</t>
  </si>
  <si>
    <t>Product B (Value)</t>
  </si>
  <si>
    <t>Client</t>
  </si>
  <si>
    <t>ABC Ltd</t>
  </si>
  <si>
    <t>XYZ Plc</t>
  </si>
  <si>
    <t>Dove Enterprise</t>
  </si>
  <si>
    <t>Blavy Flakes</t>
  </si>
  <si>
    <t>Carmen Drapes</t>
  </si>
  <si>
    <t>Fido Restaurants</t>
  </si>
  <si>
    <t xml:space="preserve">Gerengu Plaza </t>
  </si>
  <si>
    <t>Patros Corner</t>
  </si>
  <si>
    <t>Mr Tee</t>
  </si>
  <si>
    <t>Isabella</t>
  </si>
  <si>
    <t>Samuel</t>
  </si>
  <si>
    <t>Emily</t>
  </si>
  <si>
    <t>Ryan</t>
  </si>
  <si>
    <t>Sophia</t>
  </si>
  <si>
    <t>Nathan</t>
  </si>
  <si>
    <t>Ava</t>
  </si>
  <si>
    <t>Jacob</t>
  </si>
  <si>
    <t>Olivia</t>
  </si>
  <si>
    <t>William</t>
  </si>
  <si>
    <t>Charlotte</t>
  </si>
  <si>
    <t>Benjamin</t>
  </si>
  <si>
    <t>Mia</t>
  </si>
  <si>
    <t>Ethan</t>
  </si>
  <si>
    <t>Madison</t>
  </si>
  <si>
    <t>Alexander</t>
  </si>
  <si>
    <t>Victoria</t>
  </si>
  <si>
    <t>Elijah</t>
  </si>
  <si>
    <t>Chloe</t>
  </si>
  <si>
    <t>Christopher</t>
  </si>
  <si>
    <t>Lily</t>
  </si>
  <si>
    <t>Michael</t>
  </si>
  <si>
    <t>Grace</t>
  </si>
  <si>
    <t>Joshua</t>
  </si>
  <si>
    <t>Scarlett</t>
  </si>
  <si>
    <t>Daniel</t>
  </si>
  <si>
    <t>Elizabeth</t>
  </si>
  <si>
    <t>Andrew</t>
  </si>
  <si>
    <t>Addison</t>
  </si>
  <si>
    <t>Matthew</t>
  </si>
  <si>
    <t>Johnson</t>
  </si>
  <si>
    <t>Patel</t>
  </si>
  <si>
    <t>Nguyen</t>
  </si>
  <si>
    <t>Carter</t>
  </si>
  <si>
    <t>Brown</t>
  </si>
  <si>
    <t>Kim</t>
  </si>
  <si>
    <t>Davis</t>
  </si>
  <si>
    <t>Lee</t>
  </si>
  <si>
    <t>Robinson</t>
  </si>
  <si>
    <t>Garcia</t>
  </si>
  <si>
    <t>Wright</t>
  </si>
  <si>
    <t>Martinez</t>
  </si>
  <si>
    <t>Hernandez</t>
  </si>
  <si>
    <t>Jackson</t>
  </si>
  <si>
    <t>Thompson</t>
  </si>
  <si>
    <t>Wilson</t>
  </si>
  <si>
    <t>Anderson</t>
  </si>
  <si>
    <t>Rodriguez</t>
  </si>
  <si>
    <t>Turner</t>
  </si>
  <si>
    <t>Scott</t>
  </si>
  <si>
    <t>Green</t>
  </si>
  <si>
    <t>Baker</t>
  </si>
  <si>
    <t>Evans</t>
  </si>
  <si>
    <t>Young</t>
  </si>
  <si>
    <t>Taylor</t>
  </si>
  <si>
    <t>Harris</t>
  </si>
  <si>
    <t>Thomas</t>
  </si>
  <si>
    <t>Surname</t>
  </si>
  <si>
    <t>Firstname</t>
  </si>
  <si>
    <t>Credit Score</t>
  </si>
  <si>
    <t>Eligibility</t>
  </si>
  <si>
    <t>Post:</t>
  </si>
  <si>
    <t>Author</t>
  </si>
  <si>
    <t>ModelsbyTalias</t>
  </si>
  <si>
    <t>Website</t>
  </si>
  <si>
    <t>www.modelsbytalias.com</t>
  </si>
  <si>
    <t>Page Link</t>
  </si>
  <si>
    <t>Examples Covered</t>
  </si>
  <si>
    <t>ü</t>
  </si>
  <si>
    <t>© www.modelsbytalias.com</t>
  </si>
  <si>
    <t>Excel IF Function</t>
  </si>
  <si>
    <t>Nested IF</t>
  </si>
  <si>
    <t>IF &amp; AND Combinations</t>
  </si>
  <si>
    <t>IF &amp; OR Combinations</t>
  </si>
  <si>
    <t>IF &amp; NOT Combinations</t>
  </si>
  <si>
    <t>Pass or Fail</t>
  </si>
  <si>
    <t>https://www.modelsbytalias.com/excel-if-function/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</si>
</sst>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\ #,##0_);_(\ \(#,##0\);_(\ &quot;-&quot;??_);_(@_)"/>
    <numFmt numFmtId="166" formatCode="_(&quot;$&quot;\ #,##0_);_(&quot;$&quot;\ \(#,##0\);_(&quot;$&quot;\ &quot;-&quot;??_);_(@_)"/>
    <numFmt numFmtId="167" formatCode="#,##0;\-#,##0;\-"/>
    <numFmt numFmtId="168" formatCode="0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0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12"/>
      <color indexed="10"/>
      <name val="Bookman Old Style"/>
      <family val="1"/>
    </font>
    <font>
      <b/>
      <sz val="11"/>
      <name val="Bookman Old Style"/>
      <family val="1"/>
    </font>
    <font>
      <sz val="10"/>
      <name val="Bookman Old Style"/>
      <family val="1"/>
    </font>
    <font>
      <u val="single"/>
      <sz val="10"/>
      <color indexed="12"/>
      <name val="Bookman Old Style"/>
      <family val="1"/>
    </font>
    <font>
      <b/>
      <sz val="10"/>
      <color indexed="60"/>
      <name val="Bookman Old Style"/>
      <family val="1"/>
    </font>
    <font>
      <b/>
      <sz val="12"/>
      <color indexed="8"/>
      <name val="Wingdings"/>
      <family val="2"/>
    </font>
    <font>
      <i/>
      <sz val="12"/>
      <name val="Bookman Old Style"/>
      <family val="1"/>
    </font>
    <font>
      <sz val="8"/>
      <name val="Bookman Old Style"/>
      <family val="1"/>
    </font>
    <font>
      <sz val="10"/>
      <color indexed="9"/>
      <name val="Bookman Old Style"/>
      <family val="1"/>
    </font>
    <font>
      <u val="single"/>
      <sz val="11"/>
      <color theme="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629FD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13216A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595959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>
      <alignment/>
      <protection locked="0"/>
    </xf>
  </cellStyleXfs>
  <cellXfs count="48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/>
    <xf numFmtId="0" fontId="2" fillId="0" borderId="0" xfId="0" applyFont="1"/>
    <xf numFmtId="0" fontId="6" fillId="0" borderId="0" xfId="0" applyFont="1"/>
    <xf numFmtId="0" fontId="5" fillId="0" borderId="0" xfId="0" applyFont="1"/>
    <xf numFmtId="0" fontId="7" fillId="0" borderId="0" xfId="0" applyFont="1"/>
    <xf numFmtId="164" fontId="5" fillId="0" borderId="0" xfId="0" applyNumberFormat="1" applyFont="1"/>
    <xf numFmtId="9" fontId="5" fillId="0" borderId="0" xfId="0" applyNumberFormat="1" applyFont="1"/>
    <xf numFmtId="0" fontId="8" fillId="0" borderId="0" xfId="0" applyFont="1"/>
    <xf numFmtId="164" fontId="2" fillId="0" borderId="0" xfId="0" applyNumberFormat="1" applyFont="1"/>
    <xf numFmtId="43" fontId="0" fillId="0" borderId="0" xfId="0" applyNumberFormat="1"/>
    <xf numFmtId="165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5" fillId="4" borderId="2" xfId="0" applyNumberFormat="1" applyFont="1" applyFill="1" applyBorder="1" applyAlignment="1">
      <alignment horizontal="center"/>
    </xf>
    <xf numFmtId="166" fontId="2" fillId="0" borderId="3" xfId="16" applyNumberFormat="1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167" fontId="2" fillId="0" borderId="3" xfId="0" applyNumberFormat="1" applyFont="1" applyBorder="1" applyAlignment="1">
      <alignment horizontal="center"/>
    </xf>
    <xf numFmtId="168" fontId="0" fillId="0" borderId="0" xfId="0" applyNumberFormat="1"/>
    <xf numFmtId="0" fontId="11" fillId="0" borderId="3" xfId="0" applyFont="1" applyBorder="1" applyAlignment="1">
      <alignment horizontal="center"/>
    </xf>
    <xf numFmtId="0" fontId="0" fillId="5" borderId="0" xfId="0" applyFill="1"/>
    <xf numFmtId="0" fontId="0" fillId="5" borderId="0" xfId="0" applyFill="1" applyProtection="1">
      <protection locked="0"/>
    </xf>
    <xf numFmtId="0" fontId="13" fillId="5" borderId="0" xfId="0" applyFont="1" applyFill="1"/>
    <xf numFmtId="0" fontId="14" fillId="0" borderId="0" xfId="0" applyFont="1"/>
    <xf numFmtId="0" fontId="15" fillId="0" borderId="0" xfId="0" applyFont="1"/>
    <xf numFmtId="0" fontId="13" fillId="0" borderId="0" xfId="0" applyFont="1"/>
    <xf numFmtId="0" fontId="16" fillId="0" borderId="0" xfId="0" applyFont="1"/>
    <xf numFmtId="0" fontId="17" fillId="0" borderId="0" xfId="0" applyFont="1"/>
    <xf numFmtId="0" fontId="18" fillId="0" borderId="0" xfId="21" applyAlignment="1" applyProtection="1">
      <alignment/>
      <protection/>
    </xf>
    <xf numFmtId="0" fontId="19" fillId="0" borderId="0" xfId="0" applyFont="1"/>
    <xf numFmtId="0" fontId="13" fillId="0" borderId="0" xfId="0" applyFont="1" applyAlignment="1">
      <alignment vertical="center"/>
    </xf>
    <xf numFmtId="0" fontId="20" fillId="6" borderId="4" xfId="0" applyFont="1" applyFill="1" applyBorder="1" applyAlignment="1">
      <alignment horizontal="center"/>
    </xf>
    <xf numFmtId="0" fontId="21" fillId="0" borderId="0" xfId="0" applyFont="1"/>
    <xf numFmtId="0" fontId="13" fillId="0" borderId="0" xfId="0" applyFont="1" applyAlignment="1">
      <alignment horizontal="left" vertical="top" wrapText="1"/>
    </xf>
    <xf numFmtId="0" fontId="22" fillId="0" borderId="0" xfId="0" applyFont="1" applyAlignment="1">
      <alignment wrapText="1"/>
    </xf>
    <xf numFmtId="0" fontId="23" fillId="5" borderId="0" xfId="0" applyFont="1" applyFill="1"/>
    <xf numFmtId="0" fontId="22" fillId="5" borderId="0" xfId="0" applyFont="1" applyFill="1"/>
    <xf numFmtId="0" fontId="24" fillId="5" borderId="0" xfId="20" applyFont="1" applyFill="1" applyAlignment="1" applyProtection="1">
      <alignment horizontal="left" vertical="center"/>
      <protection/>
    </xf>
    <xf numFmtId="0" fontId="24" fillId="5" borderId="0" xfId="21" applyFont="1" applyFill="1" applyAlignment="1" applyProtection="1">
      <alignment horizontal="left" vertical="center"/>
      <protection/>
    </xf>
    <xf numFmtId="0" fontId="10" fillId="7" borderId="0" xfId="0" applyFont="1" applyFill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yperlink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microsoft.com/office/2017/10/relationships/person" Target="persons/person.xml" /><Relationship Id="rId10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sbytalias.com/" TargetMode="External" /><Relationship Id="rId2" Type="http://schemas.openxmlformats.org/officeDocument/2006/relationships/hyperlink" Target="https://www.modelsbytalias.com/excel-if-function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3992F-C991-4451-BF3C-7BD8CB04749A}">
  <dimension ref="A2:G23"/>
  <sheetViews>
    <sheetView showGridLines="0" tabSelected="1" workbookViewId="0" topLeftCell="A1">
      <selection activeCell="D11" sqref="D11"/>
    </sheetView>
  </sheetViews>
  <sheetFormatPr defaultColWidth="0" defaultRowHeight="14.25" customHeight="1" zeroHeight="1"/>
  <cols>
    <col min="1" max="1" width="3.57421875" style="0" customWidth="1"/>
    <col min="2" max="2" width="23.421875" style="0" customWidth="1"/>
    <col min="3" max="3" width="3.140625" style="0" customWidth="1"/>
    <col min="4" max="4" width="42.00390625" style="0" customWidth="1"/>
    <col min="5" max="5" width="16.57421875" style="0" customWidth="1"/>
    <col min="6" max="6" width="16.140625" style="0" customWidth="1"/>
    <col min="7" max="7" width="3.57421875" style="0" customWidth="1"/>
    <col min="8" max="8" width="3.28125" style="0" customWidth="1"/>
    <col min="9" max="16384" width="9.00390625" style="0" hidden="1" customWidth="1"/>
  </cols>
  <sheetData>
    <row r="1" ht="6.85" customHeight="1"/>
    <row r="2" spans="1:7" ht="14.25">
      <c r="A2" s="28"/>
      <c r="B2" s="28"/>
      <c r="C2" s="28"/>
      <c r="D2" s="29"/>
      <c r="E2" s="28"/>
      <c r="F2" s="28"/>
      <c r="G2" s="28"/>
    </row>
    <row r="3" spans="1:7" ht="15.4">
      <c r="A3" s="30"/>
      <c r="B3" s="31" t="s">
        <v>92</v>
      </c>
      <c r="C3" s="31"/>
      <c r="D3" s="32" t="s">
        <v>101</v>
      </c>
      <c r="E3" s="33"/>
      <c r="F3" s="33"/>
      <c r="G3" s="30"/>
    </row>
    <row r="4" spans="1:7" ht="5" customHeight="1">
      <c r="A4" s="30"/>
      <c r="B4" s="31"/>
      <c r="C4" s="31"/>
      <c r="D4" s="32"/>
      <c r="E4" s="33"/>
      <c r="F4" s="33"/>
      <c r="G4" s="30"/>
    </row>
    <row r="5" spans="1:7" ht="14.25">
      <c r="A5" s="30"/>
      <c r="B5" s="33" t="s">
        <v>93</v>
      </c>
      <c r="C5" s="33"/>
      <c r="D5" s="34" t="s">
        <v>94</v>
      </c>
      <c r="E5" s="33"/>
      <c r="F5" s="33"/>
      <c r="G5" s="30"/>
    </row>
    <row r="6" spans="1:7" ht="14.25">
      <c r="A6" s="30"/>
      <c r="B6" s="35" t="s">
        <v>95</v>
      </c>
      <c r="C6" s="33"/>
      <c r="D6" s="36" t="s">
        <v>96</v>
      </c>
      <c r="E6" s="33"/>
      <c r="F6" s="33"/>
      <c r="G6" s="30"/>
    </row>
    <row r="7" spans="1:7" ht="14.25">
      <c r="A7" s="30"/>
      <c r="B7" s="35" t="s">
        <v>97</v>
      </c>
      <c r="C7" s="33"/>
      <c r="D7" s="36" t="s">
        <v>107</v>
      </c>
      <c r="E7" s="33"/>
      <c r="F7" s="33"/>
      <c r="G7" s="30"/>
    </row>
    <row r="8" spans="1:7" ht="14.25">
      <c r="A8" s="30"/>
      <c r="B8" s="33"/>
      <c r="C8" s="33"/>
      <c r="D8" s="37"/>
      <c r="E8" s="33"/>
      <c r="F8" s="33"/>
      <c r="G8" s="30"/>
    </row>
    <row r="9" spans="1:7" ht="14.25">
      <c r="A9" s="28"/>
      <c r="B9" s="33"/>
      <c r="C9" s="33"/>
      <c r="D9" s="35"/>
      <c r="G9" s="28"/>
    </row>
    <row r="10" spans="1:7" ht="14.25">
      <c r="A10" s="28"/>
      <c r="B10" s="38" t="s">
        <v>98</v>
      </c>
      <c r="C10" s="38"/>
      <c r="D10" s="35"/>
      <c r="G10" s="28"/>
    </row>
    <row r="11" spans="1:7" ht="15.4">
      <c r="A11" s="28"/>
      <c r="B11" s="38"/>
      <c r="C11" s="39" t="s">
        <v>99</v>
      </c>
      <c r="D11" s="40" t="s">
        <v>106</v>
      </c>
      <c r="G11" s="28"/>
    </row>
    <row r="12" spans="1:7" ht="7.05" customHeight="1">
      <c r="A12" s="28"/>
      <c r="B12" s="38"/>
      <c r="C12" s="38"/>
      <c r="D12" s="40"/>
      <c r="G12" s="28"/>
    </row>
    <row r="13" spans="1:7" ht="15.4">
      <c r="A13" s="28"/>
      <c r="B13" s="38"/>
      <c r="C13" s="39" t="s">
        <v>99</v>
      </c>
      <c r="D13" s="40" t="s">
        <v>102</v>
      </c>
      <c r="G13" s="28"/>
    </row>
    <row r="14" spans="1:7" ht="7.05" customHeight="1">
      <c r="A14" s="28"/>
      <c r="B14" s="38"/>
      <c r="C14" s="38"/>
      <c r="D14" s="40"/>
      <c r="G14" s="28"/>
    </row>
    <row r="15" spans="1:7" ht="15.4">
      <c r="A15" s="28"/>
      <c r="B15" s="38"/>
      <c r="C15" s="39" t="s">
        <v>99</v>
      </c>
      <c r="D15" s="40" t="s">
        <v>103</v>
      </c>
      <c r="G15" s="28"/>
    </row>
    <row r="16" spans="1:7" ht="7.05" customHeight="1">
      <c r="A16" s="28"/>
      <c r="B16" s="38"/>
      <c r="C16" s="38"/>
      <c r="D16" s="40"/>
      <c r="G16" s="28"/>
    </row>
    <row r="17" spans="1:7" ht="15.4">
      <c r="A17" s="28"/>
      <c r="B17" s="38"/>
      <c r="C17" s="39" t="s">
        <v>99</v>
      </c>
      <c r="D17" s="40" t="s">
        <v>104</v>
      </c>
      <c r="G17" s="28"/>
    </row>
    <row r="18" spans="1:7" ht="7.15" customHeight="1">
      <c r="A18" s="28"/>
      <c r="B18" s="38"/>
      <c r="C18" s="38"/>
      <c r="D18" s="40"/>
      <c r="G18" s="28"/>
    </row>
    <row r="19" spans="1:7" ht="15.4">
      <c r="A19" s="28"/>
      <c r="B19" s="33"/>
      <c r="C19" s="39" t="s">
        <v>99</v>
      </c>
      <c r="D19" s="40" t="s">
        <v>105</v>
      </c>
      <c r="G19" s="28"/>
    </row>
    <row r="20" spans="1:7" ht="14.25">
      <c r="A20" s="28"/>
      <c r="B20" s="38"/>
      <c r="C20" s="38"/>
      <c r="D20" s="41"/>
      <c r="G20" s="28"/>
    </row>
    <row r="21" spans="1:7" ht="14.25">
      <c r="A21" s="28"/>
      <c r="G21" s="28"/>
    </row>
    <row r="22" spans="1:7" ht="14.25">
      <c r="A22" s="28"/>
      <c r="D22" s="42"/>
      <c r="G22" s="28"/>
    </row>
    <row r="23" spans="1:7" ht="14.25">
      <c r="A23" s="28"/>
      <c r="B23" s="43" t="s">
        <v>100</v>
      </c>
      <c r="C23" s="43"/>
      <c r="D23" s="44"/>
      <c r="E23" s="28"/>
      <c r="F23" s="28"/>
      <c r="G23" s="28"/>
    </row>
    <row r="24" ht="14.25"/>
    <row r="33" ht="14.25"/>
    <row r="34" ht="14.25" hidden="1"/>
    <row r="35" ht="14.25" hidden="1"/>
    <row r="36" ht="14.25" hidden="1"/>
    <row r="37" ht="14.25" hidden="1"/>
    <row r="38" ht="14.25" hidden="1"/>
    <row r="39" ht="14.25" hidden="1"/>
  </sheetData>
  <hyperlinks>
    <hyperlink ref="D6" r:id="rId1" display="http://www.modelsbytalias.com/"/>
    <hyperlink ref="D7" r:id="rId2" display="https://www.modelsbytalias.com/excel-if-function/"/>
    <hyperlink ref="D11" location="'Pass or Fail'!A1" display="Pass or Fail"/>
    <hyperlink ref="D13" location="'Nested IF'!A1" display="Nested IF"/>
    <hyperlink ref="D15" location="IFAND!A1" display="IF &amp; AND Combinations"/>
    <hyperlink ref="D17" location="IFOR!A1" display="IF &amp; OR Combinations"/>
    <hyperlink ref="D19" location="IFNOT!A1" display="IF &amp; NOT Combination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CF2EE-03D8-4679-9766-EB0C083DADB8}">
  <dimension ref="B1:D24"/>
  <sheetViews>
    <sheetView showGridLines="0" workbookViewId="0" topLeftCell="A1">
      <selection activeCell="B1" sqref="B1:D1"/>
    </sheetView>
  </sheetViews>
  <sheetFormatPr defaultColWidth="9.140625" defaultRowHeight="15"/>
  <cols>
    <col min="2" max="2" width="14.7109375" style="0" customWidth="1"/>
    <col min="3" max="3" width="11.00390625" style="0" customWidth="1"/>
    <col min="4" max="4" width="11.8515625" style="0" customWidth="1"/>
  </cols>
  <sheetData>
    <row r="1" spans="2:4" ht="15">
      <c r="B1" s="45" t="str">
        <f ca="1">HYPERLINK("#"&amp;CELL("address",INDEX(Intro!$D:$D,MATCH("Pass or fail",Intro!$D:$D,0))),"Return to Intro")</f>
        <v>Return to Intro</v>
      </c>
      <c r="C1" s="46"/>
      <c r="D1" s="46"/>
    </row>
    <row r="4" spans="2:4" ht="15">
      <c r="B4" s="1" t="s">
        <v>0</v>
      </c>
      <c r="C4" s="2" t="s">
        <v>1</v>
      </c>
      <c r="D4" s="2" t="s">
        <v>2</v>
      </c>
    </row>
    <row r="5" spans="2:4" ht="15">
      <c r="B5" s="3">
        <v>100201201</v>
      </c>
      <c r="C5" s="3">
        <v>74</v>
      </c>
      <c r="D5" s="3" t="str">
        <f>IF(C5&gt;=50,"Pass","Fail")</f>
        <v>Pass</v>
      </c>
    </row>
    <row r="6" spans="2:4" ht="15">
      <c r="B6" s="3">
        <v>100201202</v>
      </c>
      <c r="C6" s="3">
        <v>89</v>
      </c>
      <c r="D6" s="3" t="str">
        <f aca="true" t="shared" si="0" ref="D6:D24">IF(C6&gt;=50,"Pass","Fail")</f>
        <v>Pass</v>
      </c>
    </row>
    <row r="7" spans="2:4" ht="15">
      <c r="B7" s="3">
        <v>100201203</v>
      </c>
      <c r="C7" s="3">
        <v>55</v>
      </c>
      <c r="D7" s="3" t="str">
        <f t="shared" si="0"/>
        <v>Pass</v>
      </c>
    </row>
    <row r="8" spans="2:4" ht="15">
      <c r="B8" s="3">
        <v>100201204</v>
      </c>
      <c r="C8" s="3">
        <v>68</v>
      </c>
      <c r="D8" s="3" t="str">
        <f t="shared" si="0"/>
        <v>Pass</v>
      </c>
    </row>
    <row r="9" spans="2:4" ht="15">
      <c r="B9" s="3">
        <v>100201205</v>
      </c>
      <c r="C9" s="3">
        <v>39</v>
      </c>
      <c r="D9" s="3" t="str">
        <f t="shared" si="0"/>
        <v>Fail</v>
      </c>
    </row>
    <row r="10" spans="2:4" ht="15">
      <c r="B10" s="3">
        <v>100201206</v>
      </c>
      <c r="C10" s="3">
        <v>91</v>
      </c>
      <c r="D10" s="3" t="str">
        <f t="shared" si="0"/>
        <v>Pass</v>
      </c>
    </row>
    <row r="11" spans="2:4" ht="15">
      <c r="B11" s="3">
        <v>100201207</v>
      </c>
      <c r="C11" s="3">
        <v>42</v>
      </c>
      <c r="D11" s="3" t="str">
        <f t="shared" si="0"/>
        <v>Fail</v>
      </c>
    </row>
    <row r="12" spans="2:4" ht="15">
      <c r="B12" s="3">
        <v>100201208</v>
      </c>
      <c r="C12" s="3">
        <v>64</v>
      </c>
      <c r="D12" s="3" t="str">
        <f t="shared" si="0"/>
        <v>Pass</v>
      </c>
    </row>
    <row r="13" spans="2:4" ht="15">
      <c r="B13" s="3">
        <v>100201209</v>
      </c>
      <c r="C13" s="3">
        <v>62</v>
      </c>
      <c r="D13" s="3" t="str">
        <f t="shared" si="0"/>
        <v>Pass</v>
      </c>
    </row>
    <row r="14" spans="2:4" ht="15">
      <c r="B14" s="3">
        <v>100201210</v>
      </c>
      <c r="C14" s="3">
        <v>36</v>
      </c>
      <c r="D14" s="3" t="str">
        <f t="shared" si="0"/>
        <v>Fail</v>
      </c>
    </row>
    <row r="15" spans="2:4" ht="15">
      <c r="B15" s="3">
        <v>100201211</v>
      </c>
      <c r="C15" s="3">
        <v>64</v>
      </c>
      <c r="D15" s="3" t="str">
        <f t="shared" si="0"/>
        <v>Pass</v>
      </c>
    </row>
    <row r="16" spans="2:4" ht="15">
      <c r="B16" s="3">
        <v>100201212</v>
      </c>
      <c r="C16" s="3">
        <v>44</v>
      </c>
      <c r="D16" s="3" t="str">
        <f t="shared" si="0"/>
        <v>Fail</v>
      </c>
    </row>
    <row r="17" spans="2:4" ht="15">
      <c r="B17" s="3">
        <v>100201213</v>
      </c>
      <c r="C17" s="3">
        <v>56</v>
      </c>
      <c r="D17" s="3" t="str">
        <f t="shared" si="0"/>
        <v>Pass</v>
      </c>
    </row>
    <row r="18" spans="2:4" ht="15">
      <c r="B18" s="3">
        <v>100201214</v>
      </c>
      <c r="C18" s="3">
        <v>88</v>
      </c>
      <c r="D18" s="3" t="str">
        <f t="shared" si="0"/>
        <v>Pass</v>
      </c>
    </row>
    <row r="19" spans="2:4" ht="15">
      <c r="B19" s="3">
        <v>100201215</v>
      </c>
      <c r="C19" s="3">
        <v>43</v>
      </c>
      <c r="D19" s="3" t="str">
        <f t="shared" si="0"/>
        <v>Fail</v>
      </c>
    </row>
    <row r="20" spans="2:4" ht="15">
      <c r="B20" s="3">
        <v>100201216</v>
      </c>
      <c r="C20" s="3">
        <v>54</v>
      </c>
      <c r="D20" s="3" t="str">
        <f t="shared" si="0"/>
        <v>Pass</v>
      </c>
    </row>
    <row r="21" spans="2:4" ht="15">
      <c r="B21" s="3">
        <v>100201217</v>
      </c>
      <c r="C21" s="3">
        <v>72</v>
      </c>
      <c r="D21" s="3" t="str">
        <f t="shared" si="0"/>
        <v>Pass</v>
      </c>
    </row>
    <row r="22" spans="2:4" ht="15">
      <c r="B22" s="3">
        <v>100201218</v>
      </c>
      <c r="C22" s="3">
        <v>49</v>
      </c>
      <c r="D22" s="3" t="str">
        <f t="shared" si="0"/>
        <v>Fail</v>
      </c>
    </row>
    <row r="23" spans="2:4" ht="15">
      <c r="B23" s="3">
        <v>100201219</v>
      </c>
      <c r="C23" s="3">
        <v>77</v>
      </c>
      <c r="D23" s="3" t="str">
        <f t="shared" si="0"/>
        <v>Pass</v>
      </c>
    </row>
    <row r="24" spans="2:4" ht="15">
      <c r="B24" s="3">
        <v>100201220</v>
      </c>
      <c r="C24" s="3">
        <v>50</v>
      </c>
      <c r="D24" s="3" t="str">
        <f t="shared" si="0"/>
        <v>Pass</v>
      </c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D4707-6CDE-4FC6-9CD7-BE6425BE321E}">
  <dimension ref="B1:D24"/>
  <sheetViews>
    <sheetView showGridLines="0" workbookViewId="0" topLeftCell="A1">
      <selection activeCell="B1" sqref="B1:D1"/>
    </sheetView>
  </sheetViews>
  <sheetFormatPr defaultColWidth="9.140625" defaultRowHeight="15"/>
  <cols>
    <col min="1" max="1" width="4.00390625" style="0" customWidth="1"/>
    <col min="2" max="2" width="14.7109375" style="0" customWidth="1"/>
    <col min="3" max="3" width="11.00390625" style="0" customWidth="1"/>
    <col min="4" max="4" width="11.8515625" style="0" customWidth="1"/>
  </cols>
  <sheetData>
    <row r="1" spans="2:4" ht="11.65" customHeight="1">
      <c r="B1" s="45" t="str">
        <f ca="1">HYPERLINK("#"&amp;CELL("address",INDEX(Intro!$D:$D,MATCH("Nested IF",Intro!$D:$D,0))),"Return to Intro")</f>
        <v>Return to Intro</v>
      </c>
      <c r="C1" s="46"/>
      <c r="D1" s="46"/>
    </row>
    <row r="2" ht="5.25" customHeight="1"/>
    <row r="3" ht="9.4" customHeight="1"/>
    <row r="4" spans="2:4" ht="15">
      <c r="B4" s="1" t="s">
        <v>0</v>
      </c>
      <c r="C4" s="2" t="s">
        <v>1</v>
      </c>
      <c r="D4" s="2" t="s">
        <v>2</v>
      </c>
    </row>
    <row r="5" spans="2:4" ht="15">
      <c r="B5" s="3">
        <v>100201201</v>
      </c>
      <c r="C5" s="3">
        <v>74</v>
      </c>
      <c r="D5" s="3" t="str">
        <f>IF(C5&lt;40,"F",IF(C5&lt;45,"E",IF(C5&lt;50,"D",IF(C5&lt;60,"C",IF(C5&lt;70,"B","A")))))</f>
        <v>A</v>
      </c>
    </row>
    <row r="6" spans="2:4" ht="15">
      <c r="B6" s="3">
        <v>100201202</v>
      </c>
      <c r="C6" s="3">
        <v>89</v>
      </c>
      <c r="D6" s="3" t="str">
        <f aca="true" t="shared" si="0" ref="D6:D24">IF(C6&lt;40,"F",IF(C6&lt;45,"E",IF(C6&lt;50,"D",IF(C6&lt;60,"C",IF(C6&lt;70,"B","A")))))</f>
        <v>A</v>
      </c>
    </row>
    <row r="7" spans="2:4" ht="15">
      <c r="B7" s="3">
        <v>100201203</v>
      </c>
      <c r="C7" s="3">
        <v>55</v>
      </c>
      <c r="D7" s="3" t="str">
        <f t="shared" si="0"/>
        <v>C</v>
      </c>
    </row>
    <row r="8" spans="2:4" ht="15">
      <c r="B8" s="3">
        <v>100201204</v>
      </c>
      <c r="C8" s="3">
        <v>68</v>
      </c>
      <c r="D8" s="3" t="str">
        <f t="shared" si="0"/>
        <v>B</v>
      </c>
    </row>
    <row r="9" spans="2:4" ht="15">
      <c r="B9" s="3">
        <v>100201205</v>
      </c>
      <c r="C9" s="3">
        <v>39</v>
      </c>
      <c r="D9" s="3" t="str">
        <f t="shared" si="0"/>
        <v>F</v>
      </c>
    </row>
    <row r="10" spans="2:4" ht="15">
      <c r="B10" s="3">
        <v>100201206</v>
      </c>
      <c r="C10" s="3">
        <v>91</v>
      </c>
      <c r="D10" s="3" t="str">
        <f t="shared" si="0"/>
        <v>A</v>
      </c>
    </row>
    <row r="11" spans="2:4" ht="15">
      <c r="B11" s="3">
        <v>100201207</v>
      </c>
      <c r="C11" s="3">
        <v>42</v>
      </c>
      <c r="D11" s="3" t="str">
        <f t="shared" si="0"/>
        <v>E</v>
      </c>
    </row>
    <row r="12" spans="2:4" ht="15">
      <c r="B12" s="3">
        <v>100201208</v>
      </c>
      <c r="C12" s="3">
        <v>64</v>
      </c>
      <c r="D12" s="3" t="str">
        <f t="shared" si="0"/>
        <v>B</v>
      </c>
    </row>
    <row r="13" spans="2:4" ht="15">
      <c r="B13" s="3">
        <v>100201209</v>
      </c>
      <c r="C13" s="3">
        <v>62</v>
      </c>
      <c r="D13" s="3" t="str">
        <f t="shared" si="0"/>
        <v>B</v>
      </c>
    </row>
    <row r="14" spans="2:4" ht="15">
      <c r="B14" s="3">
        <v>100201210</v>
      </c>
      <c r="C14" s="3">
        <v>36</v>
      </c>
      <c r="D14" s="3" t="str">
        <f t="shared" si="0"/>
        <v>F</v>
      </c>
    </row>
    <row r="15" spans="2:4" ht="15">
      <c r="B15" s="3">
        <v>100201211</v>
      </c>
      <c r="C15" s="3">
        <v>64</v>
      </c>
      <c r="D15" s="3" t="str">
        <f t="shared" si="0"/>
        <v>B</v>
      </c>
    </row>
    <row r="16" spans="2:4" ht="15">
      <c r="B16" s="3">
        <v>100201212</v>
      </c>
      <c r="C16" s="3">
        <v>44</v>
      </c>
      <c r="D16" s="3" t="str">
        <f t="shared" si="0"/>
        <v>E</v>
      </c>
    </row>
    <row r="17" spans="2:4" ht="15">
      <c r="B17" s="3">
        <v>100201213</v>
      </c>
      <c r="C17" s="3">
        <v>56</v>
      </c>
      <c r="D17" s="3" t="str">
        <f t="shared" si="0"/>
        <v>C</v>
      </c>
    </row>
    <row r="18" spans="2:4" ht="15">
      <c r="B18" s="3">
        <v>100201214</v>
      </c>
      <c r="C18" s="3">
        <v>88</v>
      </c>
      <c r="D18" s="3" t="str">
        <f t="shared" si="0"/>
        <v>A</v>
      </c>
    </row>
    <row r="19" spans="2:4" ht="15">
      <c r="B19" s="3">
        <v>100201215</v>
      </c>
      <c r="C19" s="3">
        <v>43</v>
      </c>
      <c r="D19" s="3" t="str">
        <f t="shared" si="0"/>
        <v>E</v>
      </c>
    </row>
    <row r="20" spans="2:4" ht="15">
      <c r="B20" s="3">
        <v>100201216</v>
      </c>
      <c r="C20" s="3">
        <v>54</v>
      </c>
      <c r="D20" s="3" t="str">
        <f t="shared" si="0"/>
        <v>C</v>
      </c>
    </row>
    <row r="21" spans="2:4" ht="15">
      <c r="B21" s="3">
        <v>100201217</v>
      </c>
      <c r="C21" s="3">
        <v>72</v>
      </c>
      <c r="D21" s="3" t="str">
        <f t="shared" si="0"/>
        <v>A</v>
      </c>
    </row>
    <row r="22" spans="2:4" ht="15">
      <c r="B22" s="3">
        <v>100201218</v>
      </c>
      <c r="C22" s="3">
        <v>49</v>
      </c>
      <c r="D22" s="3" t="str">
        <f t="shared" si="0"/>
        <v>D</v>
      </c>
    </row>
    <row r="23" spans="2:4" ht="15">
      <c r="B23" s="3">
        <v>100201219</v>
      </c>
      <c r="C23" s="3">
        <v>77</v>
      </c>
      <c r="D23" s="3" t="str">
        <f t="shared" si="0"/>
        <v>A</v>
      </c>
    </row>
    <row r="24" spans="2:4" ht="15">
      <c r="B24" s="3">
        <v>100201220</v>
      </c>
      <c r="C24" s="3">
        <v>50</v>
      </c>
      <c r="D24" s="3" t="str">
        <f t="shared" si="0"/>
        <v>C</v>
      </c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0BE69-537A-4196-A80C-DC9E7B5C92FA}">
  <dimension ref="B1:L23"/>
  <sheetViews>
    <sheetView showGridLines="0" workbookViewId="0" topLeftCell="A1">
      <selection activeCell="B1" sqref="B1:D1"/>
    </sheetView>
  </sheetViews>
  <sheetFormatPr defaultColWidth="9.140625" defaultRowHeight="15"/>
  <cols>
    <col min="1" max="1" width="1.7109375" style="0" customWidth="1"/>
    <col min="2" max="2" width="15.00390625" style="0" customWidth="1"/>
    <col min="3" max="3" width="12.7109375" style="0" customWidth="1"/>
    <col min="4" max="4" width="14.8515625" style="0" customWidth="1"/>
    <col min="5" max="5" width="12.7109375" style="0" customWidth="1"/>
  </cols>
  <sheetData>
    <row r="1" spans="2:4" ht="15">
      <c r="B1" s="45" t="str">
        <f ca="1">HYPERLINK("#"&amp;CELL("address",INDEX(Intro!$D:$D,MATCH("IF &amp; AND Combinations",Intro!$D:$D,0))),"Return to Intro")</f>
        <v>Return to Intro</v>
      </c>
      <c r="C1" s="46"/>
      <c r="D1" s="46"/>
    </row>
    <row r="3" spans="2:11" ht="15.4">
      <c r="B3" s="7"/>
      <c r="C3" s="47" t="s">
        <v>15</v>
      </c>
      <c r="D3" s="47"/>
      <c r="E3" s="47"/>
      <c r="F3" s="6"/>
      <c r="G3" s="6"/>
      <c r="H3" s="6"/>
      <c r="I3" s="6"/>
      <c r="J3" s="6"/>
      <c r="K3" s="6"/>
    </row>
    <row r="4" spans="2:11" ht="15">
      <c r="B4" s="8"/>
      <c r="C4" s="15" t="s">
        <v>11</v>
      </c>
      <c r="D4" s="16" t="s">
        <v>12</v>
      </c>
      <c r="E4" s="16" t="s">
        <v>3</v>
      </c>
      <c r="F4" s="6"/>
      <c r="G4" s="6"/>
      <c r="H4" s="6"/>
      <c r="I4" s="6"/>
      <c r="J4" s="6"/>
      <c r="K4" s="6"/>
    </row>
    <row r="5" spans="2:11" ht="15">
      <c r="B5" s="9"/>
      <c r="C5" s="17">
        <v>0</v>
      </c>
      <c r="D5" s="17">
        <v>10000</v>
      </c>
      <c r="E5" s="18">
        <v>0</v>
      </c>
      <c r="F5" s="6"/>
      <c r="G5" s="6"/>
      <c r="H5" s="6"/>
      <c r="I5" s="6"/>
      <c r="J5" s="6"/>
      <c r="K5" s="6"/>
    </row>
    <row r="6" spans="2:11" ht="15">
      <c r="B6" s="9"/>
      <c r="C6" s="17">
        <f>+D5+1</f>
        <v>10001</v>
      </c>
      <c r="D6" s="17">
        <v>30000</v>
      </c>
      <c r="E6" s="18">
        <v>0.2</v>
      </c>
      <c r="F6" s="6"/>
      <c r="G6" s="6"/>
      <c r="H6" s="6"/>
      <c r="I6" s="6"/>
      <c r="J6" s="6"/>
      <c r="K6" s="6"/>
    </row>
    <row r="7" spans="2:12" ht="15">
      <c r="B7" s="9"/>
      <c r="C7" s="17">
        <f>+D6+1</f>
        <v>30001</v>
      </c>
      <c r="D7" s="17" t="s">
        <v>14</v>
      </c>
      <c r="E7" s="18">
        <v>0.4</v>
      </c>
      <c r="F7" s="6"/>
      <c r="G7" s="6"/>
      <c r="H7" s="6"/>
      <c r="I7" s="6"/>
      <c r="J7" s="6"/>
      <c r="K7" s="6"/>
      <c r="L7" s="14"/>
    </row>
    <row r="8" spans="2:11" ht="15">
      <c r="B8" s="12"/>
      <c r="C8" s="10"/>
      <c r="D8" s="10"/>
      <c r="E8" s="11"/>
      <c r="F8" s="6"/>
      <c r="G8" s="6"/>
      <c r="H8" s="6"/>
      <c r="I8" s="6"/>
      <c r="J8" s="6"/>
      <c r="K8" s="6"/>
    </row>
    <row r="9" spans="2:11" ht="15">
      <c r="B9" s="9"/>
      <c r="C9" s="10"/>
      <c r="D9" s="10"/>
      <c r="E9" s="11"/>
      <c r="F9" s="6"/>
      <c r="G9" s="6"/>
      <c r="H9" s="6"/>
      <c r="I9" s="6"/>
      <c r="J9" s="6"/>
      <c r="K9" s="6"/>
    </row>
    <row r="10" spans="2:11" ht="15">
      <c r="B10" s="8"/>
      <c r="C10" s="8"/>
      <c r="D10" s="8"/>
      <c r="E10" s="8"/>
      <c r="F10" s="6"/>
      <c r="G10" s="6"/>
      <c r="H10" s="6"/>
      <c r="I10" s="6"/>
      <c r="J10" s="6"/>
      <c r="K10" s="6"/>
    </row>
    <row r="11" spans="2:11" ht="15">
      <c r="B11" s="19" t="s">
        <v>13</v>
      </c>
      <c r="C11" s="19" t="s">
        <v>4</v>
      </c>
      <c r="D11" s="19" t="s">
        <v>5</v>
      </c>
      <c r="E11" s="19" t="s">
        <v>6</v>
      </c>
      <c r="F11" s="6"/>
      <c r="G11" s="6"/>
      <c r="H11" s="6"/>
      <c r="I11" s="6"/>
      <c r="J11" s="6"/>
      <c r="K11" s="6"/>
    </row>
    <row r="12" spans="2:11" ht="15">
      <c r="B12" s="20" t="s">
        <v>7</v>
      </c>
      <c r="C12" s="17">
        <v>35000</v>
      </c>
      <c r="D12" s="21">
        <f>IF($C12&gt;$C$7,SUM(($C12-$C$7+1)*$E$7,($D$6-$C$6+1)*$E$6),IF(AND($C12&lt;=$D$6,$C12&gt;=$C$6),SUM(($C12-$C$6+1)*$E$6),0))</f>
        <v>6000</v>
      </c>
      <c r="E12" s="21">
        <f>C12-D12</f>
        <v>29000</v>
      </c>
      <c r="F12" s="6"/>
      <c r="G12" s="6"/>
      <c r="H12" s="6"/>
      <c r="I12" s="6"/>
      <c r="J12" s="6"/>
      <c r="K12" s="6"/>
    </row>
    <row r="13" spans="2:11" ht="15">
      <c r="B13" s="20" t="s">
        <v>8</v>
      </c>
      <c r="C13" s="17">
        <v>12000</v>
      </c>
      <c r="D13" s="21">
        <f aca="true" t="shared" si="0" ref="D13:D15">IF($C13&gt;$C$7,SUM(($C13-$C$7+1)*$E$7,($D$6-$C$6+1)*$E$6),IF(AND($C13&lt;=$D$6,$C13&gt;=$C$6),SUM(($C13-$C$6+1)*$E$6),0))</f>
        <v>400</v>
      </c>
      <c r="E13" s="21">
        <f aca="true" t="shared" si="1" ref="E13:E15">C13-D13</f>
        <v>11600</v>
      </c>
      <c r="F13" s="6"/>
      <c r="G13" s="6"/>
      <c r="H13" s="6"/>
      <c r="I13" s="6"/>
      <c r="J13" s="6"/>
      <c r="K13" s="6"/>
    </row>
    <row r="14" spans="2:11" ht="15">
      <c r="B14" s="20" t="s">
        <v>9</v>
      </c>
      <c r="C14" s="17">
        <v>10000</v>
      </c>
      <c r="D14" s="21">
        <f t="shared" si="0"/>
        <v>0</v>
      </c>
      <c r="E14" s="21">
        <f t="shared" si="1"/>
        <v>10000</v>
      </c>
      <c r="F14" s="6"/>
      <c r="G14" s="6"/>
      <c r="H14" s="6"/>
      <c r="I14" s="6"/>
      <c r="J14" s="6"/>
      <c r="K14" s="6"/>
    </row>
    <row r="15" spans="2:11" ht="15">
      <c r="B15" s="20" t="s">
        <v>10</v>
      </c>
      <c r="C15" s="17">
        <v>28000</v>
      </c>
      <c r="D15" s="21">
        <f t="shared" si="0"/>
        <v>3600</v>
      </c>
      <c r="E15" s="21">
        <f t="shared" si="1"/>
        <v>24400</v>
      </c>
      <c r="F15" s="6"/>
      <c r="G15" s="6"/>
      <c r="H15" s="6"/>
      <c r="I15" s="6"/>
      <c r="J15" s="6"/>
      <c r="K15" s="6"/>
    </row>
    <row r="16" spans="2:11" ht="15">
      <c r="B16" s="8"/>
      <c r="C16" s="8"/>
      <c r="D16" s="8"/>
      <c r="E16" s="8"/>
      <c r="F16" s="6"/>
      <c r="G16" s="6"/>
      <c r="H16" s="6"/>
      <c r="I16" s="6"/>
      <c r="J16" s="6"/>
      <c r="K16" s="6"/>
    </row>
    <row r="17" spans="2:11" ht="15">
      <c r="B17" s="8"/>
      <c r="C17" s="8"/>
      <c r="D17" s="8"/>
      <c r="E17" s="8"/>
      <c r="F17" s="6"/>
      <c r="G17" s="6"/>
      <c r="H17" s="6"/>
      <c r="I17" s="6"/>
      <c r="J17" s="6"/>
      <c r="K17" s="6"/>
    </row>
    <row r="18" spans="2:11" ht="15">
      <c r="B18" s="8"/>
      <c r="C18" s="8"/>
      <c r="D18" s="8"/>
      <c r="E18" s="8"/>
      <c r="F18" s="6"/>
      <c r="G18" s="6"/>
      <c r="H18" s="6"/>
      <c r="I18" s="6"/>
      <c r="J18" s="6"/>
      <c r="K18" s="6"/>
    </row>
    <row r="19" spans="2:11" ht="15">
      <c r="B19" s="8"/>
      <c r="C19" s="8"/>
      <c r="D19" s="8"/>
      <c r="E19" s="10"/>
      <c r="F19" s="13"/>
      <c r="G19" s="6"/>
      <c r="H19" s="6"/>
      <c r="I19" s="6"/>
      <c r="J19" s="6"/>
      <c r="K19" s="6"/>
    </row>
    <row r="20" spans="2:5" ht="15">
      <c r="B20" s="4"/>
      <c r="C20" s="5"/>
      <c r="D20" s="5"/>
      <c r="E20" s="4"/>
    </row>
    <row r="21" spans="2:5" ht="15">
      <c r="B21" s="4"/>
      <c r="C21" s="4"/>
      <c r="D21" s="4"/>
      <c r="E21" s="4"/>
    </row>
    <row r="22" spans="2:5" ht="15">
      <c r="B22" s="4"/>
      <c r="C22" s="4"/>
      <c r="D22" s="4"/>
      <c r="E22" s="4"/>
    </row>
    <row r="23" spans="2:5" ht="15">
      <c r="B23" s="4"/>
      <c r="C23" s="4"/>
      <c r="D23" s="4"/>
      <c r="E23" s="4"/>
    </row>
  </sheetData>
  <mergeCells count="2">
    <mergeCell ref="C3:E3"/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4C1E5-7AA3-4189-B021-FD3135702178}">
  <dimension ref="B1:G23"/>
  <sheetViews>
    <sheetView showGridLines="0" workbookViewId="0" topLeftCell="A1">
      <selection activeCell="B1" sqref="B1:D1"/>
    </sheetView>
  </sheetViews>
  <sheetFormatPr defaultColWidth="9.140625" defaultRowHeight="15"/>
  <cols>
    <col min="1" max="1" width="2.57421875" style="0" customWidth="1"/>
    <col min="2" max="2" width="19.421875" style="0" customWidth="1"/>
    <col min="3" max="3" width="21.00390625" style="0" customWidth="1"/>
    <col min="4" max="4" width="21.28125" style="0" customWidth="1"/>
    <col min="5" max="5" width="25.00390625" style="0" customWidth="1"/>
    <col min="6" max="6" width="18.57421875" style="0" customWidth="1"/>
    <col min="7" max="7" width="22.28125" style="0" customWidth="1"/>
  </cols>
  <sheetData>
    <row r="1" spans="2:4" ht="15">
      <c r="B1" s="45" t="str">
        <f ca="1">HYPERLINK("#"&amp;CELL("address",INDEX(Intro!$D:$D,MATCH("IF &amp; OR Combinations",Intro!$D:$D,0))),"Return to Intro")</f>
        <v>Return to Intro</v>
      </c>
      <c r="C1" s="46"/>
      <c r="D1" s="46"/>
    </row>
    <row r="2" spans="2:7" ht="15">
      <c r="B2" s="24" t="s">
        <v>21</v>
      </c>
      <c r="C2" s="19" t="s">
        <v>19</v>
      </c>
      <c r="D2" s="19" t="s">
        <v>20</v>
      </c>
      <c r="E2" s="19" t="s">
        <v>16</v>
      </c>
      <c r="F2" s="19" t="s">
        <v>17</v>
      </c>
      <c r="G2" s="19" t="s">
        <v>18</v>
      </c>
    </row>
    <row r="3" spans="2:7" ht="15">
      <c r="B3" s="23" t="s">
        <v>22</v>
      </c>
      <c r="C3" s="25">
        <v>12800</v>
      </c>
      <c r="D3" s="22">
        <v>5000</v>
      </c>
      <c r="E3" s="22">
        <f>SUM(C3*1.2,D3)</f>
        <v>20360</v>
      </c>
      <c r="F3" s="22">
        <f>-IF(OR(C3&gt;=12500,D3&gt;=10000),E3*5%,0)</f>
        <v>-1018</v>
      </c>
      <c r="G3" s="22">
        <f>SUM(E3:F3)</f>
        <v>19342</v>
      </c>
    </row>
    <row r="4" spans="2:7" ht="15">
      <c r="B4" s="23" t="s">
        <v>24</v>
      </c>
      <c r="C4" s="25">
        <v>8900</v>
      </c>
      <c r="D4" s="22">
        <v>13500</v>
      </c>
      <c r="E4" s="22">
        <f aca="true" t="shared" si="0" ref="E4:E11">SUM(C4*1.2,D4)</f>
        <v>24180</v>
      </c>
      <c r="F4" s="22">
        <f aca="true" t="shared" si="1" ref="F4:F11">-IF(OR(C4&gt;=12500,D4&gt;=10000),E4*5%,0)</f>
        <v>-1209</v>
      </c>
      <c r="G4" s="22">
        <f aca="true" t="shared" si="2" ref="G4:G11">SUM(E4:F4)</f>
        <v>22971</v>
      </c>
    </row>
    <row r="5" spans="2:7" ht="15">
      <c r="B5" s="23" t="s">
        <v>25</v>
      </c>
      <c r="C5" s="25">
        <v>7500</v>
      </c>
      <c r="D5" s="22">
        <v>5500</v>
      </c>
      <c r="E5" s="22">
        <f t="shared" si="0"/>
        <v>14500</v>
      </c>
      <c r="F5" s="22">
        <f t="shared" si="1"/>
        <v>0</v>
      </c>
      <c r="G5" s="22">
        <f t="shared" si="2"/>
        <v>14500</v>
      </c>
    </row>
    <row r="6" spans="2:7" ht="15">
      <c r="B6" s="23" t="s">
        <v>26</v>
      </c>
      <c r="C6" s="25">
        <v>0</v>
      </c>
      <c r="D6" s="22">
        <v>11000</v>
      </c>
      <c r="E6" s="22">
        <f t="shared" si="0"/>
        <v>11000</v>
      </c>
      <c r="F6" s="22">
        <f t="shared" si="1"/>
        <v>-550</v>
      </c>
      <c r="G6" s="22">
        <f t="shared" si="2"/>
        <v>10450</v>
      </c>
    </row>
    <row r="7" spans="2:7" ht="15">
      <c r="B7" s="23" t="s">
        <v>27</v>
      </c>
      <c r="C7" s="25">
        <v>16500</v>
      </c>
      <c r="D7" s="22">
        <v>4000</v>
      </c>
      <c r="E7" s="22">
        <f t="shared" si="0"/>
        <v>23800</v>
      </c>
      <c r="F7" s="22">
        <f t="shared" si="1"/>
        <v>-1190</v>
      </c>
      <c r="G7" s="22">
        <f t="shared" si="2"/>
        <v>22610</v>
      </c>
    </row>
    <row r="8" spans="2:7" ht="15">
      <c r="B8" s="23" t="s">
        <v>23</v>
      </c>
      <c r="C8" s="25">
        <v>13000</v>
      </c>
      <c r="D8" s="22">
        <v>0</v>
      </c>
      <c r="E8" s="22">
        <f t="shared" si="0"/>
        <v>15600</v>
      </c>
      <c r="F8" s="22">
        <f t="shared" si="1"/>
        <v>-780</v>
      </c>
      <c r="G8" s="22">
        <f t="shared" si="2"/>
        <v>14820</v>
      </c>
    </row>
    <row r="9" spans="2:7" ht="15">
      <c r="B9" s="23" t="s">
        <v>28</v>
      </c>
      <c r="C9" s="25">
        <v>2500</v>
      </c>
      <c r="D9" s="22">
        <v>15000</v>
      </c>
      <c r="E9" s="22">
        <f t="shared" si="0"/>
        <v>18000</v>
      </c>
      <c r="F9" s="22">
        <f t="shared" si="1"/>
        <v>-900</v>
      </c>
      <c r="G9" s="22">
        <f t="shared" si="2"/>
        <v>17100</v>
      </c>
    </row>
    <row r="10" spans="2:7" ht="15">
      <c r="B10" s="23" t="s">
        <v>29</v>
      </c>
      <c r="C10" s="25">
        <v>7000</v>
      </c>
      <c r="D10" s="22">
        <v>0</v>
      </c>
      <c r="E10" s="22">
        <f t="shared" si="0"/>
        <v>8400</v>
      </c>
      <c r="F10" s="22">
        <f t="shared" si="1"/>
        <v>0</v>
      </c>
      <c r="G10" s="22">
        <f t="shared" si="2"/>
        <v>8400</v>
      </c>
    </row>
    <row r="11" spans="2:7" ht="15">
      <c r="B11" s="23" t="s">
        <v>30</v>
      </c>
      <c r="C11" s="25">
        <v>0</v>
      </c>
      <c r="D11" s="22">
        <v>12500</v>
      </c>
      <c r="E11" s="22">
        <f t="shared" si="0"/>
        <v>12500</v>
      </c>
      <c r="F11" s="22">
        <f t="shared" si="1"/>
        <v>-625</v>
      </c>
      <c r="G11" s="22">
        <f t="shared" si="2"/>
        <v>11875</v>
      </c>
    </row>
    <row r="23" ht="15">
      <c r="G23" s="26"/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6F7B6-433D-4D5E-AA49-ED336226F089}">
  <dimension ref="B1:E32"/>
  <sheetViews>
    <sheetView showGridLines="0" workbookViewId="0" topLeftCell="A1">
      <selection activeCell="B1" sqref="B1:D1"/>
    </sheetView>
  </sheetViews>
  <sheetFormatPr defaultColWidth="9.140625" defaultRowHeight="15"/>
  <cols>
    <col min="2" max="2" width="18.28125" style="0" bestFit="1" customWidth="1"/>
    <col min="3" max="3" width="21.00390625" style="0" customWidth="1"/>
    <col min="4" max="4" width="15.421875" style="0" customWidth="1"/>
    <col min="5" max="5" width="25.7109375" style="0" customWidth="1"/>
  </cols>
  <sheetData>
    <row r="1" spans="2:4" ht="15">
      <c r="B1" s="45" t="str">
        <f ca="1">HYPERLINK("#"&amp;CELL("address",INDEX(Intro!$D:$D,MATCH("IF &amp; NOT Combinations",Intro!$D:$D,0))),"Return to Intro")</f>
        <v>Return to Intro</v>
      </c>
      <c r="C1" s="46"/>
      <c r="D1" s="46"/>
    </row>
    <row r="2" spans="2:5" ht="15">
      <c r="B2" s="24" t="s">
        <v>89</v>
      </c>
      <c r="C2" s="24" t="s">
        <v>88</v>
      </c>
      <c r="D2" s="19" t="s">
        <v>90</v>
      </c>
      <c r="E2" s="19" t="s">
        <v>91</v>
      </c>
    </row>
    <row r="3" spans="2:5" ht="15">
      <c r="B3" s="23" t="s">
        <v>31</v>
      </c>
      <c r="C3" s="23" t="s">
        <v>61</v>
      </c>
      <c r="D3" s="27">
        <v>731</v>
      </c>
      <c r="E3" s="27" t="str">
        <f>IF(NOT(D3&gt;=700),"Not Eligible","Eligible")</f>
        <v>Eligible</v>
      </c>
    </row>
    <row r="4" spans="2:5" ht="15">
      <c r="B4" s="23" t="s">
        <v>32</v>
      </c>
      <c r="C4" s="23" t="s">
        <v>62</v>
      </c>
      <c r="D4" s="27">
        <v>504</v>
      </c>
      <c r="E4" s="27" t="str">
        <f aca="true" t="shared" si="0" ref="E4:E32">IF(NOT(D4&gt;=700),"Not Eligible","Eligible")</f>
        <v>Not Eligible</v>
      </c>
    </row>
    <row r="5" spans="2:5" ht="15">
      <c r="B5" s="23" t="s">
        <v>33</v>
      </c>
      <c r="C5" s="23" t="s">
        <v>63</v>
      </c>
      <c r="D5" s="27">
        <v>568</v>
      </c>
      <c r="E5" s="27" t="str">
        <f t="shared" si="0"/>
        <v>Not Eligible</v>
      </c>
    </row>
    <row r="6" spans="2:5" ht="15">
      <c r="B6" s="23" t="s">
        <v>34</v>
      </c>
      <c r="C6" s="23" t="s">
        <v>64</v>
      </c>
      <c r="D6" s="27">
        <v>627</v>
      </c>
      <c r="E6" s="27" t="str">
        <f t="shared" si="0"/>
        <v>Not Eligible</v>
      </c>
    </row>
    <row r="7" spans="2:5" ht="15">
      <c r="B7" s="23" t="s">
        <v>35</v>
      </c>
      <c r="C7" s="23" t="s">
        <v>65</v>
      </c>
      <c r="D7" s="27">
        <v>623</v>
      </c>
      <c r="E7" s="27" t="str">
        <f t="shared" si="0"/>
        <v>Not Eligible</v>
      </c>
    </row>
    <row r="8" spans="2:5" ht="15">
      <c r="B8" s="23" t="s">
        <v>36</v>
      </c>
      <c r="C8" s="23" t="s">
        <v>66</v>
      </c>
      <c r="D8" s="27">
        <v>850</v>
      </c>
      <c r="E8" s="27" t="str">
        <f t="shared" si="0"/>
        <v>Eligible</v>
      </c>
    </row>
    <row r="9" spans="2:5" ht="15">
      <c r="B9" s="23" t="s">
        <v>37</v>
      </c>
      <c r="C9" s="23" t="s">
        <v>67</v>
      </c>
      <c r="D9" s="27">
        <v>521</v>
      </c>
      <c r="E9" s="27" t="str">
        <f t="shared" si="0"/>
        <v>Not Eligible</v>
      </c>
    </row>
    <row r="10" spans="2:5" ht="15">
      <c r="B10" s="23" t="s">
        <v>38</v>
      </c>
      <c r="C10" s="23" t="s">
        <v>68</v>
      </c>
      <c r="D10" s="27">
        <v>769</v>
      </c>
      <c r="E10" s="27" t="str">
        <f t="shared" si="0"/>
        <v>Eligible</v>
      </c>
    </row>
    <row r="11" spans="2:5" ht="15">
      <c r="B11" s="23" t="s">
        <v>39</v>
      </c>
      <c r="C11" s="23" t="s">
        <v>69</v>
      </c>
      <c r="D11" s="27">
        <v>779</v>
      </c>
      <c r="E11" s="27" t="str">
        <f t="shared" si="0"/>
        <v>Eligible</v>
      </c>
    </row>
    <row r="12" spans="2:5" ht="15">
      <c r="B12" s="23" t="s">
        <v>40</v>
      </c>
      <c r="C12" s="23" t="s">
        <v>70</v>
      </c>
      <c r="D12" s="27">
        <v>748</v>
      </c>
      <c r="E12" s="27" t="str">
        <f t="shared" si="0"/>
        <v>Eligible</v>
      </c>
    </row>
    <row r="13" spans="2:5" ht="15">
      <c r="B13" s="23" t="s">
        <v>41</v>
      </c>
      <c r="C13" s="23" t="s">
        <v>71</v>
      </c>
      <c r="D13" s="27">
        <v>515</v>
      </c>
      <c r="E13" s="27" t="str">
        <f t="shared" si="0"/>
        <v>Not Eligible</v>
      </c>
    </row>
    <row r="14" spans="2:5" ht="15">
      <c r="B14" s="23" t="s">
        <v>42</v>
      </c>
      <c r="C14" s="23" t="s">
        <v>72</v>
      </c>
      <c r="D14" s="27">
        <v>500</v>
      </c>
      <c r="E14" s="27" t="str">
        <f t="shared" si="0"/>
        <v>Not Eligible</v>
      </c>
    </row>
    <row r="15" spans="2:5" ht="15">
      <c r="B15" s="23" t="s">
        <v>43</v>
      </c>
      <c r="C15" s="23" t="s">
        <v>73</v>
      </c>
      <c r="D15" s="27">
        <v>778</v>
      </c>
      <c r="E15" s="27" t="str">
        <f t="shared" si="0"/>
        <v>Eligible</v>
      </c>
    </row>
    <row r="16" spans="2:5" ht="15">
      <c r="B16" s="23" t="s">
        <v>44</v>
      </c>
      <c r="C16" s="23" t="s">
        <v>74</v>
      </c>
      <c r="D16" s="27">
        <v>545</v>
      </c>
      <c r="E16" s="27" t="str">
        <f t="shared" si="0"/>
        <v>Not Eligible</v>
      </c>
    </row>
    <row r="17" spans="2:5" ht="15">
      <c r="B17" s="23" t="s">
        <v>45</v>
      </c>
      <c r="C17" s="23" t="s">
        <v>68</v>
      </c>
      <c r="D17" s="27">
        <v>739</v>
      </c>
      <c r="E17" s="27" t="str">
        <f t="shared" si="0"/>
        <v>Eligible</v>
      </c>
    </row>
    <row r="18" spans="2:5" ht="15">
      <c r="B18" s="23" t="s">
        <v>46</v>
      </c>
      <c r="C18" s="23" t="s">
        <v>75</v>
      </c>
      <c r="D18" s="27">
        <v>731</v>
      </c>
      <c r="E18" s="27" t="str">
        <f t="shared" si="0"/>
        <v>Eligible</v>
      </c>
    </row>
    <row r="19" spans="2:5" ht="15">
      <c r="B19" s="23" t="s">
        <v>47</v>
      </c>
      <c r="C19" s="23" t="s">
        <v>76</v>
      </c>
      <c r="D19" s="27">
        <v>842</v>
      </c>
      <c r="E19" s="27" t="str">
        <f t="shared" si="0"/>
        <v>Eligible</v>
      </c>
    </row>
    <row r="20" spans="2:5" ht="15">
      <c r="B20" s="23" t="s">
        <v>48</v>
      </c>
      <c r="C20" s="23" t="s">
        <v>77</v>
      </c>
      <c r="D20" s="27">
        <v>469</v>
      </c>
      <c r="E20" s="27" t="str">
        <f t="shared" si="0"/>
        <v>Not Eligible</v>
      </c>
    </row>
    <row r="21" spans="2:5" ht="15">
      <c r="B21" s="23" t="s">
        <v>49</v>
      </c>
      <c r="C21" s="23" t="s">
        <v>67</v>
      </c>
      <c r="D21" s="27">
        <v>798</v>
      </c>
      <c r="E21" s="27" t="str">
        <f t="shared" si="0"/>
        <v>Eligible</v>
      </c>
    </row>
    <row r="22" spans="2:5" ht="15">
      <c r="B22" s="23" t="s">
        <v>50</v>
      </c>
      <c r="C22" s="23" t="s">
        <v>78</v>
      </c>
      <c r="D22" s="27">
        <v>886</v>
      </c>
      <c r="E22" s="27" t="str">
        <f t="shared" si="0"/>
        <v>Eligible</v>
      </c>
    </row>
    <row r="23" spans="2:5" ht="15">
      <c r="B23" s="23" t="s">
        <v>51</v>
      </c>
      <c r="C23" s="23" t="s">
        <v>79</v>
      </c>
      <c r="D23" s="27">
        <v>813</v>
      </c>
      <c r="E23" s="27" t="str">
        <f t="shared" si="0"/>
        <v>Eligible</v>
      </c>
    </row>
    <row r="24" spans="2:5" ht="15">
      <c r="B24" s="23" t="s">
        <v>52</v>
      </c>
      <c r="C24" s="23" t="s">
        <v>80</v>
      </c>
      <c r="D24" s="27">
        <v>574</v>
      </c>
      <c r="E24" s="27" t="str">
        <f t="shared" si="0"/>
        <v>Not Eligible</v>
      </c>
    </row>
    <row r="25" spans="2:5" ht="15">
      <c r="B25" s="23" t="s">
        <v>53</v>
      </c>
      <c r="C25" s="23" t="s">
        <v>81</v>
      </c>
      <c r="D25" s="27">
        <v>853</v>
      </c>
      <c r="E25" s="27" t="str">
        <f t="shared" si="0"/>
        <v>Eligible</v>
      </c>
    </row>
    <row r="26" spans="2:5" ht="15">
      <c r="B26" s="23" t="s">
        <v>54</v>
      </c>
      <c r="C26" s="23" t="s">
        <v>82</v>
      </c>
      <c r="D26" s="27">
        <v>591</v>
      </c>
      <c r="E26" s="27" t="str">
        <f t="shared" si="0"/>
        <v>Not Eligible</v>
      </c>
    </row>
    <row r="27" spans="2:5" ht="15">
      <c r="B27" s="23" t="s">
        <v>55</v>
      </c>
      <c r="C27" s="23" t="s">
        <v>83</v>
      </c>
      <c r="D27" s="27">
        <v>539</v>
      </c>
      <c r="E27" s="27" t="str">
        <f t="shared" si="0"/>
        <v>Not Eligible</v>
      </c>
    </row>
    <row r="28" spans="2:5" ht="15">
      <c r="B28" s="23" t="s">
        <v>56</v>
      </c>
      <c r="C28" s="23" t="s">
        <v>84</v>
      </c>
      <c r="D28" s="27">
        <v>722</v>
      </c>
      <c r="E28" s="27" t="str">
        <f t="shared" si="0"/>
        <v>Eligible</v>
      </c>
    </row>
    <row r="29" spans="2:5" ht="15">
      <c r="B29" s="23" t="s">
        <v>57</v>
      </c>
      <c r="C29" s="23" t="s">
        <v>85</v>
      </c>
      <c r="D29" s="27">
        <v>567</v>
      </c>
      <c r="E29" s="27" t="str">
        <f t="shared" si="0"/>
        <v>Not Eligible</v>
      </c>
    </row>
    <row r="30" spans="2:5" ht="15">
      <c r="B30" s="23" t="s">
        <v>58</v>
      </c>
      <c r="C30" s="23" t="s">
        <v>78</v>
      </c>
      <c r="D30" s="27">
        <v>788</v>
      </c>
      <c r="E30" s="27" t="str">
        <f t="shared" si="0"/>
        <v>Eligible</v>
      </c>
    </row>
    <row r="31" spans="2:5" ht="15">
      <c r="B31" s="23" t="s">
        <v>59</v>
      </c>
      <c r="C31" s="23" t="s">
        <v>86</v>
      </c>
      <c r="D31" s="27">
        <v>835</v>
      </c>
      <c r="E31" s="27" t="str">
        <f t="shared" si="0"/>
        <v>Eligible</v>
      </c>
    </row>
    <row r="32" spans="2:5" ht="15">
      <c r="B32" s="23" t="s">
        <v>60</v>
      </c>
      <c r="C32" s="23" t="s">
        <v>87</v>
      </c>
      <c r="D32" s="27">
        <v>807</v>
      </c>
      <c r="E32" s="27" t="str">
        <f t="shared" si="0"/>
        <v>Eligible</v>
      </c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ModelsbyTalias.com</dc:creator>
  <cp:keywords/>
  <dc:description/>
  <cp:lastModifiedBy>ModelsbyTalias .com</cp:lastModifiedBy>
  <cp:lastPrinted>2023-03-04T11:12:28Z</cp:lastPrinted>
  <dcterms:created xsi:type="dcterms:W3CDTF">2023-03-04T10:25:26Z</dcterms:created>
  <dcterms:modified xsi:type="dcterms:W3CDTF">2023-08-25T14:45:28Z</dcterms:modified>
  <cp:category/>
  <cp:version/>
  <cp:contentType/>
  <cp:contentStatus/>
</cp:coreProperties>
</file>